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Q:\International Dream Team\Sarah\Transit Guideline\"/>
    </mc:Choice>
  </mc:AlternateContent>
  <bookViews>
    <workbookView xWindow="0" yWindow="180" windowWidth="20730" windowHeight="11700" tabRatio="631" xr2:uid="{00000000-000D-0000-FFFF-FFFF00000000}"/>
  </bookViews>
  <sheets>
    <sheet name="Transit Calculator" sheetId="11" r:id="rId1"/>
    <sheet name="KROGER WEST" sheetId="1" r:id="rId2"/>
    <sheet name="KROGER EAST" sheetId="10" r:id="rId3"/>
    <sheet name="ORIGINS" sheetId="16" state="hidden" r:id="rId4"/>
    <sheet name="Lists" sheetId="9" state="hidden" r:id="rId5"/>
    <sheet name="EAST COAST" sheetId="15" r:id="rId6"/>
  </sheets>
  <definedNames>
    <definedName name="_xlnm._FilterDatabase" localSheetId="5" hidden="1">'EAST COAST'!$A$2:$D$3</definedName>
    <definedName name="_xlnm._FilterDatabase" localSheetId="2" hidden="1">'KROGER EAST'!$A$2:$D$41</definedName>
    <definedName name="_xlnm._FilterDatabase" localSheetId="1" hidden="1">'KROGER WEST'!$A$2:$D$42</definedName>
    <definedName name="_xlnm._FilterDatabase" localSheetId="3" hidden="1">ORIGINS!$A$1:$F$47</definedName>
    <definedName name="DIVISION">Lists!$B$11:$B$12</definedName>
    <definedName name="FCL">Lists!$A$11:$A$12</definedName>
    <definedName name="FOB">ORIGINS!$B$2:$B$47</definedName>
    <definedName name="new" localSheetId="5">#REF!</definedName>
    <definedName name="new">#REF!</definedName>
    <definedName name="NEWTRANSITS">ORIGINS!$B$2:$F$47</definedName>
    <definedName name="OriginLoad">Lists!$B$3</definedName>
    <definedName name="OriginLoad_FCL">Lists!$B$3</definedName>
    <definedName name="PERIODS16">Lists!$B$23:$C$35</definedName>
    <definedName name="PERIODS17">Lists!$B$40:$C$52</definedName>
    <definedName name="PERIODS18">Lists!$B$57:$C$69</definedName>
    <definedName name="PERIODS19">Lists!$B$74:$C$86</definedName>
    <definedName name="Port2DC">Lists!$B$4</definedName>
    <definedName name="Port2DC_FCL">Lists!$B$4</definedName>
    <definedName name="PreferredCarrier">ORIGINS!$B$2:$F$47</definedName>
    <definedName name="_xlnm.Print_Area" localSheetId="5">'EAST COAST'!$A$1:$EE$4</definedName>
    <definedName name="_xlnm.Print_Area" localSheetId="2">'KROGER EAST'!$A$1:$EE$4</definedName>
    <definedName name="_xlnm.Print_Area" localSheetId="1">'KROGER WEST'!$A$1:$DE$41</definedName>
    <definedName name="_xlnm.Print_Area" localSheetId="0">'Transit Calculator'!$A$1:$I$14</definedName>
    <definedName name="_xlnm.Print_Titles" localSheetId="5">'EAST COAST'!$A:$E</definedName>
    <definedName name="_xlnm.Print_Titles" localSheetId="2">'KROGER EAST'!$A:$E</definedName>
    <definedName name="_xlnm.Print_Titles" localSheetId="1">'KROGER WEST'!$A:$E</definedName>
    <definedName name="RailDays">Lists!$B$5</definedName>
    <definedName name="savannahrail">Lists!$H$5</definedName>
    <definedName name="SavannahTransit">#REF!</definedName>
    <definedName name="ShipWindow">Lists!$B$2</definedName>
    <definedName name="TransloadDays">Lists!$B$6</definedName>
    <definedName name="YEAR">'Transit Calculator'!$D$4</definedName>
  </definedNames>
  <calcPr calcId="17102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1" l="1"/>
  <c r="K4" i="11" s="1"/>
  <c r="J3" i="11"/>
  <c r="K3" i="11" s="1"/>
  <c r="J2" i="11"/>
  <c r="K2" i="11" s="1"/>
  <c r="F10" i="11" s="1"/>
  <c r="F12" i="11"/>
  <c r="ED32" i="10" l="1"/>
  <c r="EC32" i="10"/>
  <c r="EB32" i="10" s="1"/>
  <c r="EA32" i="10" s="1"/>
  <c r="DZ32" i="10" s="1"/>
  <c r="DT32" i="10"/>
  <c r="DS32" i="10" s="1"/>
  <c r="DR32" i="10" s="1"/>
  <c r="DQ32" i="10" s="1"/>
  <c r="DP32" i="10" s="1"/>
  <c r="DJ32" i="10"/>
  <c r="DI32" i="10" s="1"/>
  <c r="DH32" i="10" s="1"/>
  <c r="DG32" i="10" s="1"/>
  <c r="DF32" i="10" s="1"/>
  <c r="CZ32" i="10"/>
  <c r="CY32" i="10"/>
  <c r="CX32" i="10" s="1"/>
  <c r="CW32" i="10" s="1"/>
  <c r="CV32" i="10" s="1"/>
  <c r="CP32" i="10"/>
  <c r="CO32" i="10"/>
  <c r="CN32" i="10" s="1"/>
  <c r="CM32" i="10" s="1"/>
  <c r="CL32" i="10" s="1"/>
  <c r="CF32" i="10"/>
  <c r="CE32" i="10" s="1"/>
  <c r="CD32" i="10" s="1"/>
  <c r="CC32" i="10" s="1"/>
  <c r="CB32" i="10" s="1"/>
  <c r="BV32" i="10"/>
  <c r="BU32" i="10" s="1"/>
  <c r="BT32" i="10" s="1"/>
  <c r="BS32" i="10" s="1"/>
  <c r="BR32" i="10" s="1"/>
  <c r="BL32" i="10"/>
  <c r="BK32" i="10"/>
  <c r="BJ32" i="10"/>
  <c r="BI32" i="10" s="1"/>
  <c r="BH32" i="10" s="1"/>
  <c r="BB32" i="10"/>
  <c r="BA32" i="10"/>
  <c r="AZ32" i="10" s="1"/>
  <c r="AY32" i="10" s="1"/>
  <c r="AX32" i="10" s="1"/>
  <c r="AR32" i="10"/>
  <c r="AQ32" i="10" s="1"/>
  <c r="AP32" i="10" s="1"/>
  <c r="AO32" i="10" s="1"/>
  <c r="AN32" i="10" s="1"/>
  <c r="AH32" i="10"/>
  <c r="AG32" i="10" s="1"/>
  <c r="AF32" i="10" s="1"/>
  <c r="AE32" i="10" s="1"/>
  <c r="AD32" i="10" s="1"/>
  <c r="X32" i="10"/>
  <c r="W32" i="10"/>
  <c r="V32" i="10" s="1"/>
  <c r="U32" i="10" s="1"/>
  <c r="T32" i="10" s="1"/>
  <c r="N32" i="10"/>
  <c r="M32" i="10"/>
  <c r="L32" i="10" s="1"/>
  <c r="K32" i="10" s="1"/>
  <c r="J32" i="10" s="1"/>
  <c r="C32" i="10"/>
  <c r="DD18" i="1"/>
  <c r="DC18" i="1"/>
  <c r="DB18" i="1" s="1"/>
  <c r="CV18" i="1"/>
  <c r="CU18" i="1"/>
  <c r="CT18" i="1" s="1"/>
  <c r="CN18" i="1"/>
  <c r="CM18" i="1" s="1"/>
  <c r="CL18" i="1" s="1"/>
  <c r="CF18" i="1"/>
  <c r="CE18" i="1" s="1"/>
  <c r="CD18" i="1" s="1"/>
  <c r="BX18" i="1"/>
  <c r="BW18" i="1"/>
  <c r="BV18" i="1" s="1"/>
  <c r="BP18" i="1"/>
  <c r="BO18" i="1"/>
  <c r="BN18" i="1"/>
  <c r="BH18" i="1"/>
  <c r="BG18" i="1" s="1"/>
  <c r="BF18" i="1" s="1"/>
  <c r="AZ18" i="1"/>
  <c r="AY18" i="1" s="1"/>
  <c r="AX18" i="1" s="1"/>
  <c r="AR18" i="1"/>
  <c r="AQ18" i="1"/>
  <c r="AP18" i="1" s="1"/>
  <c r="AJ18" i="1"/>
  <c r="AI18" i="1"/>
  <c r="AH18" i="1" s="1"/>
  <c r="AB18" i="1"/>
  <c r="AA18" i="1" s="1"/>
  <c r="Z18" i="1" s="1"/>
  <c r="T18" i="1"/>
  <c r="S18" i="1" s="1"/>
  <c r="R18" i="1" s="1"/>
  <c r="L18" i="1"/>
  <c r="K18" i="1"/>
  <c r="J18" i="1" s="1"/>
  <c r="C18" i="1"/>
  <c r="DD19" i="1"/>
  <c r="DC19" i="1" s="1"/>
  <c r="DB19" i="1" s="1"/>
  <c r="CV19" i="1"/>
  <c r="CU19" i="1"/>
  <c r="CT19" i="1" s="1"/>
  <c r="CN19" i="1"/>
  <c r="CM19" i="1" s="1"/>
  <c r="CL19" i="1" s="1"/>
  <c r="CF19" i="1"/>
  <c r="CE19" i="1"/>
  <c r="CD19" i="1" s="1"/>
  <c r="BX19" i="1"/>
  <c r="BW19" i="1" s="1"/>
  <c r="BV19" i="1" s="1"/>
  <c r="BP19" i="1"/>
  <c r="BO19" i="1"/>
  <c r="BN19" i="1" s="1"/>
  <c r="BH19" i="1"/>
  <c r="BG19" i="1" s="1"/>
  <c r="BF19" i="1" s="1"/>
  <c r="AZ19" i="1"/>
  <c r="AY19" i="1"/>
  <c r="AX19" i="1" s="1"/>
  <c r="AR19" i="1"/>
  <c r="AQ19" i="1" s="1"/>
  <c r="AP19" i="1" s="1"/>
  <c r="AJ19" i="1"/>
  <c r="AI19" i="1"/>
  <c r="AH19" i="1" s="1"/>
  <c r="AB19" i="1"/>
  <c r="AA19" i="1" s="1"/>
  <c r="Z19" i="1" s="1"/>
  <c r="T19" i="1"/>
  <c r="S19" i="1"/>
  <c r="R19" i="1" s="1"/>
  <c r="L19" i="1"/>
  <c r="K19" i="1" s="1"/>
  <c r="J19" i="1" s="1"/>
  <c r="C19" i="1"/>
  <c r="L10" i="1"/>
  <c r="K10" i="1" s="1"/>
  <c r="J10" i="1" s="1"/>
  <c r="C10" i="1"/>
  <c r="L37" i="1"/>
  <c r="K37" i="1" s="1"/>
  <c r="J37" i="1" s="1"/>
  <c r="C37" i="1"/>
  <c r="L34" i="1"/>
  <c r="K34" i="1" s="1"/>
  <c r="J34" i="1" s="1"/>
  <c r="C34" i="1"/>
  <c r="C21" i="1"/>
  <c r="L21" i="1"/>
  <c r="C22" i="1"/>
  <c r="L22" i="1"/>
  <c r="K22" i="1" s="1"/>
  <c r="J22" i="1" s="1"/>
  <c r="L28" i="1"/>
  <c r="K28" i="1" s="1"/>
  <c r="J28" i="1" s="1"/>
  <c r="C6" i="1"/>
  <c r="L8" i="1"/>
  <c r="K8" i="1" s="1"/>
  <c r="J8" i="1" s="1"/>
  <c r="C5" i="1"/>
  <c r="C9" i="1"/>
  <c r="C40" i="1"/>
  <c r="C41" i="1"/>
  <c r="C20" i="1"/>
  <c r="C25" i="1"/>
  <c r="C35" i="1"/>
  <c r="C31" i="1"/>
  <c r="C36" i="1"/>
  <c r="C39" i="1"/>
  <c r="C32" i="1"/>
  <c r="C11" i="1"/>
  <c r="C23" i="1"/>
  <c r="C12" i="1"/>
  <c r="C27" i="1"/>
  <c r="C28" i="1"/>
  <c r="C29" i="1"/>
  <c r="C13" i="1"/>
  <c r="C14" i="1"/>
  <c r="C7" i="1"/>
  <c r="C33" i="1"/>
  <c r="C26" i="1"/>
  <c r="C30" i="1"/>
  <c r="C15" i="1"/>
  <c r="C24" i="1"/>
  <c r="C16" i="1"/>
  <c r="C17" i="1"/>
  <c r="AO19" i="1" l="1"/>
  <c r="AN19" i="1" s="1"/>
  <c r="AM19" i="1" s="1"/>
  <c r="AL19" i="1" s="1"/>
  <c r="BM19" i="1"/>
  <c r="BL19" i="1" s="1"/>
  <c r="BK19" i="1" s="1"/>
  <c r="BJ19" i="1" s="1"/>
  <c r="DA19" i="1"/>
  <c r="CZ19" i="1" s="1"/>
  <c r="CY19" i="1" s="1"/>
  <c r="CX19" i="1" s="1"/>
  <c r="Q18" i="1"/>
  <c r="P18" i="1" s="1"/>
  <c r="O18" i="1" s="1"/>
  <c r="N18" i="1" s="1"/>
  <c r="BE18" i="1"/>
  <c r="BD18" i="1" s="1"/>
  <c r="BC18" i="1" s="1"/>
  <c r="BB18" i="1" s="1"/>
  <c r="BU18" i="1"/>
  <c r="BT18" i="1" s="1"/>
  <c r="BS18" i="1" s="1"/>
  <c r="BR18" i="1" s="1"/>
  <c r="Q19" i="1"/>
  <c r="P19" i="1" s="1"/>
  <c r="O19" i="1" s="1"/>
  <c r="N19" i="1" s="1"/>
  <c r="BE19" i="1"/>
  <c r="BD19" i="1" s="1"/>
  <c r="BC19" i="1" s="1"/>
  <c r="BB19" i="1" s="1"/>
  <c r="CC19" i="1"/>
  <c r="CB19" i="1" s="1"/>
  <c r="CA19" i="1" s="1"/>
  <c r="BZ19" i="1" s="1"/>
  <c r="AW18" i="1"/>
  <c r="AV18" i="1" s="1"/>
  <c r="AU18" i="1" s="1"/>
  <c r="AT18" i="1" s="1"/>
  <c r="CK18" i="1"/>
  <c r="CJ18" i="1" s="1"/>
  <c r="CI18" i="1" s="1"/>
  <c r="CH18" i="1" s="1"/>
  <c r="DA18" i="1"/>
  <c r="CZ18" i="1" s="1"/>
  <c r="CY18" i="1" s="1"/>
  <c r="CX18" i="1" s="1"/>
  <c r="S32" i="10"/>
  <c r="R32" i="10" s="1"/>
  <c r="Q32" i="10" s="1"/>
  <c r="P32" i="10" s="1"/>
  <c r="CU32" i="10"/>
  <c r="CT32" i="10" s="1"/>
  <c r="CS32" i="10" s="1"/>
  <c r="CR32" i="10" s="1"/>
  <c r="AC32" i="10"/>
  <c r="AB32" i="10" s="1"/>
  <c r="AA32" i="10" s="1"/>
  <c r="Z32" i="10" s="1"/>
  <c r="AW32" i="10"/>
  <c r="AV32" i="10" s="1"/>
  <c r="AU32" i="10" s="1"/>
  <c r="AT32" i="10" s="1"/>
  <c r="DE32" i="10"/>
  <c r="DD32" i="10" s="1"/>
  <c r="DC32" i="10" s="1"/>
  <c r="DB32" i="10" s="1"/>
  <c r="CA32" i="10"/>
  <c r="BZ32" i="10" s="1"/>
  <c r="BY32" i="10" s="1"/>
  <c r="BX32" i="10" s="1"/>
  <c r="I32" i="10"/>
  <c r="H32" i="10" s="1"/>
  <c r="G32" i="10" s="1"/>
  <c r="F32" i="10" s="1"/>
  <c r="D32" i="10" s="1"/>
  <c r="BQ32" i="10"/>
  <c r="BP32" i="10" s="1"/>
  <c r="BO32" i="10" s="1"/>
  <c r="BN32" i="10" s="1"/>
  <c r="DO32" i="10"/>
  <c r="DN32" i="10" s="1"/>
  <c r="DM32" i="10" s="1"/>
  <c r="DL32" i="10" s="1"/>
  <c r="BG32" i="10"/>
  <c r="BF32" i="10" s="1"/>
  <c r="BE32" i="10" s="1"/>
  <c r="BD32" i="10" s="1"/>
  <c r="DY32" i="10"/>
  <c r="DX32" i="10" s="1"/>
  <c r="DW32" i="10" s="1"/>
  <c r="DV32" i="10" s="1"/>
  <c r="AM32" i="10"/>
  <c r="AL32" i="10" s="1"/>
  <c r="AK32" i="10" s="1"/>
  <c r="AJ32" i="10" s="1"/>
  <c r="CK32" i="10"/>
  <c r="CJ32" i="10" s="1"/>
  <c r="CI32" i="10" s="1"/>
  <c r="CH32" i="10" s="1"/>
  <c r="Y19" i="1"/>
  <c r="X19" i="1" s="1"/>
  <c r="W19" i="1" s="1"/>
  <c r="V19" i="1" s="1"/>
  <c r="AW19" i="1"/>
  <c r="AV19" i="1" s="1"/>
  <c r="AU19" i="1" s="1"/>
  <c r="AT19" i="1" s="1"/>
  <c r="CK19" i="1"/>
  <c r="CJ19" i="1" s="1"/>
  <c r="CI19" i="1" s="1"/>
  <c r="CH19" i="1" s="1"/>
  <c r="Y18" i="1"/>
  <c r="X18" i="1" s="1"/>
  <c r="W18" i="1" s="1"/>
  <c r="V18" i="1" s="1"/>
  <c r="AO18" i="1"/>
  <c r="AN18" i="1" s="1"/>
  <c r="AM18" i="1" s="1"/>
  <c r="AL18" i="1" s="1"/>
  <c r="BM18" i="1"/>
  <c r="BL18" i="1" s="1"/>
  <c r="BK18" i="1" s="1"/>
  <c r="BJ18" i="1" s="1"/>
  <c r="I19" i="1"/>
  <c r="H19" i="1" s="1"/>
  <c r="G19" i="1" s="1"/>
  <c r="F19" i="1" s="1"/>
  <c r="D19" i="1" s="1"/>
  <c r="AG19" i="1"/>
  <c r="AF19" i="1" s="1"/>
  <c r="AE19" i="1" s="1"/>
  <c r="AD19" i="1" s="1"/>
  <c r="BU19" i="1"/>
  <c r="BT19" i="1" s="1"/>
  <c r="BS19" i="1" s="1"/>
  <c r="BR19" i="1" s="1"/>
  <c r="CS19" i="1"/>
  <c r="CR19" i="1" s="1"/>
  <c r="CQ19" i="1" s="1"/>
  <c r="CP19" i="1" s="1"/>
  <c r="I18" i="1"/>
  <c r="H18" i="1" s="1"/>
  <c r="G18" i="1" s="1"/>
  <c r="F18" i="1" s="1"/>
  <c r="D18" i="1" s="1"/>
  <c r="AG18" i="1"/>
  <c r="AF18" i="1" s="1"/>
  <c r="AE18" i="1" s="1"/>
  <c r="AD18" i="1" s="1"/>
  <c r="CC18" i="1"/>
  <c r="CB18" i="1" s="1"/>
  <c r="CA18" i="1" s="1"/>
  <c r="BZ18" i="1" s="1"/>
  <c r="CS18" i="1"/>
  <c r="CR18" i="1" s="1"/>
  <c r="CQ18" i="1" s="1"/>
  <c r="CP18" i="1" s="1"/>
  <c r="I10" i="1"/>
  <c r="H10" i="1" s="1"/>
  <c r="G10" i="1" s="1"/>
  <c r="F10" i="1" s="1"/>
  <c r="D10" i="1" s="1"/>
  <c r="I34" i="1"/>
  <c r="H34" i="1" s="1"/>
  <c r="G34" i="1" s="1"/>
  <c r="F34" i="1" s="1"/>
  <c r="D34" i="1" s="1"/>
  <c r="I37" i="1"/>
  <c r="H37" i="1" s="1"/>
  <c r="G37" i="1" s="1"/>
  <c r="F37" i="1" s="1"/>
  <c r="D37" i="1" s="1"/>
  <c r="I22" i="1"/>
  <c r="H22" i="1" s="1"/>
  <c r="G22" i="1" s="1"/>
  <c r="F22" i="1" s="1"/>
  <c r="D22" i="1" s="1"/>
  <c r="K21" i="1"/>
  <c r="J21" i="1" s="1"/>
  <c r="I21" i="1" s="1"/>
  <c r="H21" i="1" s="1"/>
  <c r="G21" i="1" s="1"/>
  <c r="F21" i="1" s="1"/>
  <c r="D21" i="1" s="1"/>
  <c r="I28" i="1"/>
  <c r="H28" i="1" s="1"/>
  <c r="G28" i="1" s="1"/>
  <c r="F28" i="1" s="1"/>
  <c r="ED10" i="15" l="1"/>
  <c r="EC10" i="15"/>
  <c r="EB10" i="15"/>
  <c r="EA10" i="15" s="1"/>
  <c r="DZ10" i="15" s="1"/>
  <c r="DT10" i="15"/>
  <c r="DS10" i="15"/>
  <c r="DR10" i="15" s="1"/>
  <c r="DQ10" i="15" s="1"/>
  <c r="DP10" i="15" s="1"/>
  <c r="DJ10" i="15"/>
  <c r="DI10" i="15" s="1"/>
  <c r="DH10" i="15" s="1"/>
  <c r="DG10" i="15" s="1"/>
  <c r="DF10" i="15" s="1"/>
  <c r="CZ10" i="15"/>
  <c r="CY10" i="15"/>
  <c r="CX10" i="15" s="1"/>
  <c r="CW10" i="15" s="1"/>
  <c r="CV10" i="15" s="1"/>
  <c r="CP10" i="15"/>
  <c r="CO10" i="15"/>
  <c r="CN10" i="15" s="1"/>
  <c r="CM10" i="15" s="1"/>
  <c r="CL10" i="15" s="1"/>
  <c r="CF10" i="15"/>
  <c r="CE10" i="15"/>
  <c r="CD10" i="15" s="1"/>
  <c r="CC10" i="15" s="1"/>
  <c r="CB10" i="15" s="1"/>
  <c r="BV10" i="15"/>
  <c r="BU10" i="15" s="1"/>
  <c r="BT10" i="15" s="1"/>
  <c r="BS10" i="15" s="1"/>
  <c r="BR10" i="15" s="1"/>
  <c r="BL10" i="15"/>
  <c r="BK10" i="15"/>
  <c r="BJ10" i="15" s="1"/>
  <c r="BI10" i="15" s="1"/>
  <c r="BH10" i="15" s="1"/>
  <c r="BB10" i="15"/>
  <c r="BA10" i="15"/>
  <c r="AZ10" i="15"/>
  <c r="AY10" i="15" s="1"/>
  <c r="AX10" i="15" s="1"/>
  <c r="AR10" i="15"/>
  <c r="AQ10" i="15"/>
  <c r="AP10" i="15" s="1"/>
  <c r="AO10" i="15" s="1"/>
  <c r="AN10" i="15" s="1"/>
  <c r="AH10" i="15"/>
  <c r="AG10" i="15" s="1"/>
  <c r="AF10" i="15" s="1"/>
  <c r="AE10" i="15" s="1"/>
  <c r="AD10" i="15" s="1"/>
  <c r="X10" i="15"/>
  <c r="W10" i="15"/>
  <c r="V10" i="15" s="1"/>
  <c r="U10" i="15" s="1"/>
  <c r="T10" i="15" s="1"/>
  <c r="N10" i="15"/>
  <c r="M10" i="15"/>
  <c r="L10" i="15" s="1"/>
  <c r="K10" i="15" s="1"/>
  <c r="J10" i="15" s="1"/>
  <c r="ED18" i="15"/>
  <c r="EC18" i="15" s="1"/>
  <c r="EB18" i="15" s="1"/>
  <c r="EA18" i="15" s="1"/>
  <c r="DZ18" i="15" s="1"/>
  <c r="DT18" i="15"/>
  <c r="DS18" i="15"/>
  <c r="DR18" i="15" s="1"/>
  <c r="DQ18" i="15" s="1"/>
  <c r="DP18" i="15" s="1"/>
  <c r="DJ18" i="15"/>
  <c r="DI18" i="15" s="1"/>
  <c r="DH18" i="15" s="1"/>
  <c r="DG18" i="15" s="1"/>
  <c r="DF18" i="15" s="1"/>
  <c r="CZ18" i="15"/>
  <c r="CY18" i="15"/>
  <c r="CX18" i="15" s="1"/>
  <c r="CW18" i="15" s="1"/>
  <c r="CV18" i="15" s="1"/>
  <c r="CP18" i="15"/>
  <c r="CO18" i="15" s="1"/>
  <c r="CN18" i="15" s="1"/>
  <c r="CM18" i="15" s="1"/>
  <c r="CL18" i="15" s="1"/>
  <c r="CF18" i="15"/>
  <c r="CE18" i="15"/>
  <c r="CD18" i="15" s="1"/>
  <c r="CC18" i="15" s="1"/>
  <c r="CB18" i="15" s="1"/>
  <c r="BV18" i="15"/>
  <c r="BU18" i="15" s="1"/>
  <c r="BT18" i="15" s="1"/>
  <c r="BS18" i="15" s="1"/>
  <c r="BR18" i="15" s="1"/>
  <c r="BL18" i="15"/>
  <c r="BK18" i="15"/>
  <c r="BJ18" i="15" s="1"/>
  <c r="BI18" i="15" s="1"/>
  <c r="BH18" i="15" s="1"/>
  <c r="BB18" i="15"/>
  <c r="BA18" i="15" s="1"/>
  <c r="AZ18" i="15" s="1"/>
  <c r="AY18" i="15" s="1"/>
  <c r="AX18" i="15" s="1"/>
  <c r="AR18" i="15"/>
  <c r="AQ18" i="15"/>
  <c r="AP18" i="15" s="1"/>
  <c r="AO18" i="15" s="1"/>
  <c r="AN18" i="15" s="1"/>
  <c r="AH18" i="15"/>
  <c r="AG18" i="15" s="1"/>
  <c r="AF18" i="15" s="1"/>
  <c r="AE18" i="15" s="1"/>
  <c r="AD18" i="15" s="1"/>
  <c r="X18" i="15"/>
  <c r="W18" i="15"/>
  <c r="V18" i="15" s="1"/>
  <c r="U18" i="15" s="1"/>
  <c r="T18" i="15" s="1"/>
  <c r="N18" i="15"/>
  <c r="M18" i="15" s="1"/>
  <c r="L18" i="15" s="1"/>
  <c r="K18" i="15" s="1"/>
  <c r="J18" i="15" s="1"/>
  <c r="ED6" i="15"/>
  <c r="EC6" i="15" s="1"/>
  <c r="EB6" i="15" s="1"/>
  <c r="EA6" i="15" s="1"/>
  <c r="DZ6" i="15" s="1"/>
  <c r="DT6" i="15"/>
  <c r="DS6" i="15"/>
  <c r="DR6" i="15" s="1"/>
  <c r="DQ6" i="15" s="1"/>
  <c r="DP6" i="15" s="1"/>
  <c r="DJ6" i="15"/>
  <c r="DI6" i="15"/>
  <c r="DH6" i="15" s="1"/>
  <c r="DG6" i="15" s="1"/>
  <c r="DF6" i="15" s="1"/>
  <c r="CZ6" i="15"/>
  <c r="CY6" i="15" s="1"/>
  <c r="CX6" i="15" s="1"/>
  <c r="CW6" i="15" s="1"/>
  <c r="CV6" i="15" s="1"/>
  <c r="CP6" i="15"/>
  <c r="CO6" i="15" s="1"/>
  <c r="CN6" i="15" s="1"/>
  <c r="CM6" i="15" s="1"/>
  <c r="CL6" i="15" s="1"/>
  <c r="CF6" i="15"/>
  <c r="CE6" i="15"/>
  <c r="CD6" i="15"/>
  <c r="CC6" i="15" s="1"/>
  <c r="CB6" i="15" s="1"/>
  <c r="BV6" i="15"/>
  <c r="BU6" i="15"/>
  <c r="BT6" i="15" s="1"/>
  <c r="BS6" i="15" s="1"/>
  <c r="BR6" i="15" s="1"/>
  <c r="BL6" i="15"/>
  <c r="BK6" i="15" s="1"/>
  <c r="BJ6" i="15" s="1"/>
  <c r="BI6" i="15" s="1"/>
  <c r="BH6" i="15" s="1"/>
  <c r="BB6" i="15"/>
  <c r="BA6" i="15" s="1"/>
  <c r="AZ6" i="15" s="1"/>
  <c r="AY6" i="15" s="1"/>
  <c r="AX6" i="15" s="1"/>
  <c r="AR6" i="15"/>
  <c r="AQ6" i="15"/>
  <c r="AP6" i="15"/>
  <c r="AO6" i="15" s="1"/>
  <c r="AN6" i="15" s="1"/>
  <c r="AH6" i="15"/>
  <c r="AG6" i="15"/>
  <c r="AF6" i="15" s="1"/>
  <c r="AE6" i="15" s="1"/>
  <c r="AD6" i="15" s="1"/>
  <c r="X6" i="15"/>
  <c r="W6" i="15" s="1"/>
  <c r="V6" i="15" s="1"/>
  <c r="U6" i="15" s="1"/>
  <c r="T6" i="15" s="1"/>
  <c r="N6" i="15"/>
  <c r="M6" i="15" s="1"/>
  <c r="L6" i="15" s="1"/>
  <c r="K6" i="15" s="1"/>
  <c r="J6" i="15" s="1"/>
  <c r="ED5" i="15"/>
  <c r="EC5" i="15"/>
  <c r="EB5" i="15" s="1"/>
  <c r="EA5" i="15" s="1"/>
  <c r="DZ5" i="15" s="1"/>
  <c r="DT5" i="15"/>
  <c r="DS5" i="15"/>
  <c r="DR5" i="15" s="1"/>
  <c r="DQ5" i="15" s="1"/>
  <c r="DP5" i="15" s="1"/>
  <c r="DJ5" i="15"/>
  <c r="DI5" i="15" s="1"/>
  <c r="DH5" i="15" s="1"/>
  <c r="DG5" i="15" s="1"/>
  <c r="DF5" i="15" s="1"/>
  <c r="CZ5" i="15"/>
  <c r="CY5" i="15"/>
  <c r="CX5" i="15"/>
  <c r="CW5" i="15" s="1"/>
  <c r="CV5" i="15" s="1"/>
  <c r="CP5" i="15"/>
  <c r="CO5" i="15"/>
  <c r="CN5" i="15"/>
  <c r="CM5" i="15" s="1"/>
  <c r="CL5" i="15" s="1"/>
  <c r="CF5" i="15"/>
  <c r="CE5" i="15"/>
  <c r="CD5" i="15" s="1"/>
  <c r="CC5" i="15" s="1"/>
  <c r="CB5" i="15" s="1"/>
  <c r="BV5" i="15"/>
  <c r="BU5" i="15" s="1"/>
  <c r="BT5" i="15" s="1"/>
  <c r="BS5" i="15" s="1"/>
  <c r="BR5" i="15" s="1"/>
  <c r="BL5" i="15"/>
  <c r="BK5" i="15"/>
  <c r="BJ5" i="15" s="1"/>
  <c r="BI5" i="15" s="1"/>
  <c r="BH5" i="15" s="1"/>
  <c r="BB5" i="15"/>
  <c r="BA5" i="15"/>
  <c r="AZ5" i="15" s="1"/>
  <c r="AY5" i="15" s="1"/>
  <c r="AX5" i="15" s="1"/>
  <c r="AR5" i="15"/>
  <c r="AQ5" i="15"/>
  <c r="AP5" i="15" s="1"/>
  <c r="AO5" i="15" s="1"/>
  <c r="AN5" i="15" s="1"/>
  <c r="AH5" i="15"/>
  <c r="AG5" i="15" s="1"/>
  <c r="AF5" i="15" s="1"/>
  <c r="AE5" i="15" s="1"/>
  <c r="AD5" i="15" s="1"/>
  <c r="X5" i="15"/>
  <c r="W5" i="15"/>
  <c r="V5" i="15"/>
  <c r="U5" i="15" s="1"/>
  <c r="T5" i="15" s="1"/>
  <c r="N5" i="15"/>
  <c r="M5" i="15"/>
  <c r="L5" i="15"/>
  <c r="K5" i="15" s="1"/>
  <c r="J5" i="15" s="1"/>
  <c r="C17" i="15"/>
  <c r="C6" i="15"/>
  <c r="C15" i="15"/>
  <c r="C7" i="15"/>
  <c r="C16" i="15"/>
  <c r="C8" i="15"/>
  <c r="C9" i="15"/>
  <c r="C4" i="15"/>
  <c r="C14" i="15"/>
  <c r="C20" i="15"/>
  <c r="C21" i="15"/>
  <c r="C13" i="15"/>
  <c r="C18" i="15"/>
  <c r="C12" i="15"/>
  <c r="C5" i="15"/>
  <c r="C10" i="15"/>
  <c r="C11" i="15"/>
  <c r="C19" i="15"/>
  <c r="C5" i="10"/>
  <c r="C20" i="10"/>
  <c r="C4" i="10"/>
  <c r="C23" i="10"/>
  <c r="C7" i="10"/>
  <c r="C8" i="10"/>
  <c r="C40" i="10"/>
  <c r="C41" i="10"/>
  <c r="C19" i="10"/>
  <c r="C17" i="10"/>
  <c r="C18" i="10"/>
  <c r="C39" i="10"/>
  <c r="C33" i="10"/>
  <c r="C27" i="10"/>
  <c r="C34" i="10"/>
  <c r="C37" i="10"/>
  <c r="C28" i="10"/>
  <c r="C9" i="10"/>
  <c r="C10" i="10"/>
  <c r="C21" i="10"/>
  <c r="C11" i="10"/>
  <c r="C24" i="10"/>
  <c r="C25" i="10"/>
  <c r="C26" i="10"/>
  <c r="C29" i="10"/>
  <c r="C12" i="10"/>
  <c r="C13" i="10"/>
  <c r="C6" i="10"/>
  <c r="C30" i="10"/>
  <c r="C38" i="10"/>
  <c r="C22" i="10"/>
  <c r="C35" i="10"/>
  <c r="C14" i="10"/>
  <c r="C15" i="10"/>
  <c r="C16" i="10"/>
  <c r="C31" i="10"/>
  <c r="C36" i="10"/>
  <c r="C4" i="1"/>
  <c r="C8" i="1"/>
  <c r="I8" i="1" s="1"/>
  <c r="H8" i="1" s="1"/>
  <c r="G8" i="1" s="1"/>
  <c r="F8" i="1" s="1"/>
  <c r="C38" i="1"/>
  <c r="S5" i="15" l="1"/>
  <c r="R5" i="15" s="1"/>
  <c r="Q5" i="15" s="1"/>
  <c r="P5" i="15" s="1"/>
  <c r="AC5" i="15"/>
  <c r="AB5" i="15" s="1"/>
  <c r="AA5" i="15" s="1"/>
  <c r="Z5" i="15" s="1"/>
  <c r="CU5" i="15"/>
  <c r="CT5" i="15" s="1"/>
  <c r="CS5" i="15" s="1"/>
  <c r="CR5" i="15" s="1"/>
  <c r="DE5" i="15"/>
  <c r="DD5" i="15" s="1"/>
  <c r="DC5" i="15" s="1"/>
  <c r="DB5" i="15" s="1"/>
  <c r="AC6" i="15"/>
  <c r="AB6" i="15" s="1"/>
  <c r="AA6" i="15" s="1"/>
  <c r="Z6" i="15" s="1"/>
  <c r="CK6" i="15"/>
  <c r="CJ6" i="15" s="1"/>
  <c r="CI6" i="15" s="1"/>
  <c r="CH6" i="15" s="1"/>
  <c r="DO6" i="15"/>
  <c r="DN6" i="15" s="1"/>
  <c r="DM6" i="15" s="1"/>
  <c r="DL6" i="15" s="1"/>
  <c r="I18" i="15"/>
  <c r="H18" i="15" s="1"/>
  <c r="G18" i="15" s="1"/>
  <c r="F18" i="15" s="1"/>
  <c r="AM18" i="15"/>
  <c r="AL18" i="15" s="1"/>
  <c r="AK18" i="15" s="1"/>
  <c r="AJ18" i="15" s="1"/>
  <c r="CK18" i="15"/>
  <c r="CJ18" i="15" s="1"/>
  <c r="CI18" i="15" s="1"/>
  <c r="CH18" i="15" s="1"/>
  <c r="DO18" i="15"/>
  <c r="DN18" i="15" s="1"/>
  <c r="DM18" i="15" s="1"/>
  <c r="DL18" i="15" s="1"/>
  <c r="BG10" i="15"/>
  <c r="BF10" i="15" s="1"/>
  <c r="BE10" i="15" s="1"/>
  <c r="BD10" i="15" s="1"/>
  <c r="BQ10" i="15"/>
  <c r="BP10" i="15" s="1"/>
  <c r="BO10" i="15" s="1"/>
  <c r="BN10" i="15" s="1"/>
  <c r="I5" i="15"/>
  <c r="H5" i="15" s="1"/>
  <c r="G5" i="15" s="1"/>
  <c r="F5" i="15" s="1"/>
  <c r="AM5" i="15"/>
  <c r="AL5" i="15" s="1"/>
  <c r="AK5" i="15" s="1"/>
  <c r="AJ5" i="15" s="1"/>
  <c r="CK5" i="15"/>
  <c r="CJ5" i="15" s="1"/>
  <c r="CI5" i="15" s="1"/>
  <c r="CH5" i="15" s="1"/>
  <c r="DO5" i="15"/>
  <c r="DN5" i="15" s="1"/>
  <c r="DM5" i="15" s="1"/>
  <c r="DL5" i="15" s="1"/>
  <c r="AW6" i="15"/>
  <c r="AV6" i="15" s="1"/>
  <c r="AU6" i="15" s="1"/>
  <c r="AT6" i="15" s="1"/>
  <c r="CA6" i="15"/>
  <c r="BZ6" i="15" s="1"/>
  <c r="BY6" i="15" s="1"/>
  <c r="BX6" i="15" s="1"/>
  <c r="CU6" i="15"/>
  <c r="CT6" i="15" s="1"/>
  <c r="CS6" i="15" s="1"/>
  <c r="CR6" i="15" s="1"/>
  <c r="S18" i="15"/>
  <c r="R18" i="15" s="1"/>
  <c r="Q18" i="15" s="1"/>
  <c r="P18" i="15" s="1"/>
  <c r="BQ18" i="15"/>
  <c r="BP18" i="15" s="1"/>
  <c r="BO18" i="15" s="1"/>
  <c r="BN18" i="15" s="1"/>
  <c r="CU18" i="15"/>
  <c r="CT18" i="15" s="1"/>
  <c r="CS18" i="15" s="1"/>
  <c r="CR18" i="15" s="1"/>
  <c r="AW10" i="15"/>
  <c r="AV10" i="15" s="1"/>
  <c r="AU10" i="15" s="1"/>
  <c r="AT10" i="15" s="1"/>
  <c r="CA10" i="15"/>
  <c r="BZ10" i="15" s="1"/>
  <c r="BY10" i="15" s="1"/>
  <c r="BX10" i="15" s="1"/>
  <c r="DY10" i="15"/>
  <c r="DX10" i="15" s="1"/>
  <c r="DW10" i="15" s="1"/>
  <c r="DV10" i="15" s="1"/>
  <c r="BG5" i="15"/>
  <c r="BF5" i="15" s="1"/>
  <c r="BE5" i="15" s="1"/>
  <c r="BD5" i="15" s="1"/>
  <c r="BQ5" i="15"/>
  <c r="BP5" i="15" s="1"/>
  <c r="BO5" i="15" s="1"/>
  <c r="BN5" i="15" s="1"/>
  <c r="I6" i="15"/>
  <c r="H6" i="15" s="1"/>
  <c r="G6" i="15" s="1"/>
  <c r="F6" i="15" s="1"/>
  <c r="AM6" i="15"/>
  <c r="AL6" i="15" s="1"/>
  <c r="AK6" i="15" s="1"/>
  <c r="AJ6" i="15" s="1"/>
  <c r="BG6" i="15"/>
  <c r="BF6" i="15" s="1"/>
  <c r="BE6" i="15" s="1"/>
  <c r="BD6" i="15" s="1"/>
  <c r="DE6" i="15"/>
  <c r="DD6" i="15" s="1"/>
  <c r="DC6" i="15" s="1"/>
  <c r="DB6" i="15" s="1"/>
  <c r="AW18" i="15"/>
  <c r="AV18" i="15" s="1"/>
  <c r="AU18" i="15" s="1"/>
  <c r="AT18" i="15" s="1"/>
  <c r="CA18" i="15"/>
  <c r="BZ18" i="15" s="1"/>
  <c r="BY18" i="15" s="1"/>
  <c r="BX18" i="15" s="1"/>
  <c r="DY18" i="15"/>
  <c r="DX18" i="15" s="1"/>
  <c r="DW18" i="15" s="1"/>
  <c r="DV18" i="15" s="1"/>
  <c r="S10" i="15"/>
  <c r="R10" i="15" s="1"/>
  <c r="Q10" i="15" s="1"/>
  <c r="P10" i="15" s="1"/>
  <c r="AC10" i="15"/>
  <c r="AB10" i="15" s="1"/>
  <c r="AA10" i="15" s="1"/>
  <c r="Z10" i="15" s="1"/>
  <c r="CU10" i="15"/>
  <c r="CT10" i="15" s="1"/>
  <c r="CS10" i="15" s="1"/>
  <c r="CR10" i="15" s="1"/>
  <c r="DE10" i="15"/>
  <c r="DD10" i="15" s="1"/>
  <c r="DC10" i="15" s="1"/>
  <c r="DB10" i="15" s="1"/>
  <c r="AW5" i="15"/>
  <c r="AV5" i="15" s="1"/>
  <c r="AU5" i="15" s="1"/>
  <c r="AT5" i="15" s="1"/>
  <c r="CA5" i="15"/>
  <c r="BZ5" i="15" s="1"/>
  <c r="BY5" i="15" s="1"/>
  <c r="BX5" i="15" s="1"/>
  <c r="DY5" i="15"/>
  <c r="DX5" i="15" s="1"/>
  <c r="DW5" i="15" s="1"/>
  <c r="DV5" i="15" s="1"/>
  <c r="S6" i="15"/>
  <c r="R6" i="15" s="1"/>
  <c r="Q6" i="15" s="1"/>
  <c r="P6" i="15" s="1"/>
  <c r="BQ6" i="15"/>
  <c r="BP6" i="15" s="1"/>
  <c r="BO6" i="15" s="1"/>
  <c r="BN6" i="15" s="1"/>
  <c r="DY6" i="15"/>
  <c r="DX6" i="15" s="1"/>
  <c r="DW6" i="15" s="1"/>
  <c r="DV6" i="15" s="1"/>
  <c r="AC18" i="15"/>
  <c r="AB18" i="15" s="1"/>
  <c r="AA18" i="15" s="1"/>
  <c r="Z18" i="15" s="1"/>
  <c r="BG18" i="15"/>
  <c r="BF18" i="15" s="1"/>
  <c r="BE18" i="15" s="1"/>
  <c r="BD18" i="15" s="1"/>
  <c r="DE18" i="15"/>
  <c r="DD18" i="15" s="1"/>
  <c r="DC18" i="15" s="1"/>
  <c r="DB18" i="15" s="1"/>
  <c r="I10" i="15"/>
  <c r="H10" i="15" s="1"/>
  <c r="G10" i="15" s="1"/>
  <c r="F10" i="15" s="1"/>
  <c r="AM10" i="15"/>
  <c r="AL10" i="15" s="1"/>
  <c r="AK10" i="15" s="1"/>
  <c r="AJ10" i="15" s="1"/>
  <c r="CK10" i="15"/>
  <c r="CJ10" i="15" s="1"/>
  <c r="CI10" i="15" s="1"/>
  <c r="CH10" i="15" s="1"/>
  <c r="DO10" i="15"/>
  <c r="DN10" i="15" s="1"/>
  <c r="DM10" i="15" s="1"/>
  <c r="DL10" i="15" s="1"/>
  <c r="C75" i="9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B75" i="9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C58" i="9"/>
  <c r="C59" i="9" s="1"/>
  <c r="C60" i="9" s="1"/>
  <c r="C61" i="9" s="1"/>
  <c r="C62" i="9"/>
  <c r="C63" i="9" s="1"/>
  <c r="C64" i="9" s="1"/>
  <c r="C65" i="9" s="1"/>
  <c r="C66" i="9" s="1"/>
  <c r="C67" i="9" s="1"/>
  <c r="C68" i="9" s="1"/>
  <c r="C69" i="9" s="1"/>
  <c r="B58" i="9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P1" i="15"/>
  <c r="Z1" i="15"/>
  <c r="AH4" i="15"/>
  <c r="AG4" i="15"/>
  <c r="AJ1" i="15"/>
  <c r="AT1" i="15"/>
  <c r="BD1" i="15"/>
  <c r="BN1" i="15"/>
  <c r="BX1" i="15"/>
  <c r="CH1" i="15"/>
  <c r="CR1" i="15"/>
  <c r="DB1" i="15"/>
  <c r="DL1" i="15"/>
  <c r="DV1" i="15"/>
  <c r="ED21" i="15"/>
  <c r="EC21" i="15"/>
  <c r="EB21" i="15" s="1"/>
  <c r="EA21" i="15" s="1"/>
  <c r="DT21" i="15"/>
  <c r="DS21" i="15"/>
  <c r="DJ21" i="15"/>
  <c r="DI21" i="15"/>
  <c r="CZ21" i="15"/>
  <c r="CY21" i="15"/>
  <c r="CP21" i="15"/>
  <c r="CO21" i="15"/>
  <c r="CN21" i="15" s="1"/>
  <c r="CF21" i="15"/>
  <c r="CE21" i="15"/>
  <c r="BV21" i="15"/>
  <c r="BU21" i="15"/>
  <c r="BL21" i="15"/>
  <c r="BK21" i="15"/>
  <c r="BB21" i="15"/>
  <c r="BA21" i="15"/>
  <c r="AZ21" i="15" s="1"/>
  <c r="AR21" i="15"/>
  <c r="AQ21" i="15"/>
  <c r="AH21" i="15"/>
  <c r="AG21" i="15"/>
  <c r="X21" i="15"/>
  <c r="W21" i="15"/>
  <c r="N21" i="15"/>
  <c r="M21" i="15"/>
  <c r="L21" i="15" s="1"/>
  <c r="ED20" i="15"/>
  <c r="EC20" i="15"/>
  <c r="DT20" i="15"/>
  <c r="DS20" i="15"/>
  <c r="DJ20" i="15"/>
  <c r="DI20" i="15"/>
  <c r="CZ20" i="15"/>
  <c r="CY20" i="15"/>
  <c r="CX20" i="15" s="1"/>
  <c r="CP20" i="15"/>
  <c r="CO20" i="15"/>
  <c r="CF20" i="15"/>
  <c r="CE20" i="15"/>
  <c r="BV20" i="15"/>
  <c r="BU20" i="15"/>
  <c r="BL20" i="15"/>
  <c r="BK20" i="15"/>
  <c r="BB20" i="15"/>
  <c r="BA20" i="15"/>
  <c r="AR20" i="15"/>
  <c r="AQ20" i="15"/>
  <c r="AP20" i="15" s="1"/>
  <c r="AO20" i="15" s="1"/>
  <c r="AH20" i="15"/>
  <c r="AG20" i="15"/>
  <c r="X20" i="15"/>
  <c r="W20" i="15"/>
  <c r="N20" i="15"/>
  <c r="M20" i="15"/>
  <c r="ED19" i="15"/>
  <c r="EC19" i="15"/>
  <c r="EB19" i="15" s="1"/>
  <c r="DT19" i="15"/>
  <c r="DS19" i="15"/>
  <c r="DJ19" i="15"/>
  <c r="DI19" i="15"/>
  <c r="CZ19" i="15"/>
  <c r="CY19" i="15"/>
  <c r="CP19" i="15"/>
  <c r="CO19" i="15"/>
  <c r="CN19" i="15" s="1"/>
  <c r="CF19" i="15"/>
  <c r="CE19" i="15"/>
  <c r="BV19" i="15"/>
  <c r="BU19" i="15"/>
  <c r="BL19" i="15"/>
  <c r="BK19" i="15"/>
  <c r="BB19" i="15"/>
  <c r="BA19" i="15"/>
  <c r="AZ19" i="15" s="1"/>
  <c r="AR19" i="15"/>
  <c r="AQ19" i="15"/>
  <c r="AH19" i="15"/>
  <c r="AG19" i="15"/>
  <c r="X19" i="15"/>
  <c r="W19" i="15"/>
  <c r="N19" i="15"/>
  <c r="M19" i="15"/>
  <c r="L19" i="15" s="1"/>
  <c r="ED17" i="15"/>
  <c r="EC17" i="15"/>
  <c r="DT17" i="15"/>
  <c r="DS17" i="15"/>
  <c r="DR17" i="15" s="1"/>
  <c r="DQ17" i="15" s="1"/>
  <c r="DP17" i="15" s="1"/>
  <c r="DO17" i="15" s="1"/>
  <c r="DN17" i="15" s="1"/>
  <c r="DM17" i="15" s="1"/>
  <c r="DL17" i="15" s="1"/>
  <c r="DJ17" i="15"/>
  <c r="DI17" i="15"/>
  <c r="CZ17" i="15"/>
  <c r="CY17" i="15"/>
  <c r="CP17" i="15"/>
  <c r="CO17" i="15"/>
  <c r="CF17" i="15"/>
  <c r="CE17" i="15"/>
  <c r="CD17" i="15" s="1"/>
  <c r="CC17" i="15" s="1"/>
  <c r="BV17" i="15"/>
  <c r="BU17" i="15"/>
  <c r="BL17" i="15"/>
  <c r="BK17" i="15"/>
  <c r="BB17" i="15"/>
  <c r="BA17" i="15"/>
  <c r="AR17" i="15"/>
  <c r="AQ17" i="15"/>
  <c r="AP17" i="15" s="1"/>
  <c r="AO17" i="15" s="1"/>
  <c r="AN17" i="15" s="1"/>
  <c r="AH17" i="15"/>
  <c r="AG17" i="15"/>
  <c r="X17" i="15"/>
  <c r="W17" i="15"/>
  <c r="N17" i="15"/>
  <c r="M17" i="15"/>
  <c r="ED16" i="15"/>
  <c r="EC16" i="15"/>
  <c r="EB16" i="15" s="1"/>
  <c r="EA16" i="15" s="1"/>
  <c r="DZ16" i="15" s="1"/>
  <c r="DY16" i="15" s="1"/>
  <c r="DX16" i="15" s="1"/>
  <c r="DW16" i="15" s="1"/>
  <c r="DV16" i="15" s="1"/>
  <c r="DT16" i="15"/>
  <c r="DS16" i="15"/>
  <c r="DJ16" i="15"/>
  <c r="DI16" i="15"/>
  <c r="DH16" i="15" s="1"/>
  <c r="CZ16" i="15"/>
  <c r="CY16" i="15"/>
  <c r="CP16" i="15"/>
  <c r="CO16" i="15"/>
  <c r="CN16" i="15" s="1"/>
  <c r="CF16" i="15"/>
  <c r="CE16" i="15"/>
  <c r="BV16" i="15"/>
  <c r="BU16" i="15"/>
  <c r="BL16" i="15"/>
  <c r="BK16" i="15"/>
  <c r="BB16" i="15"/>
  <c r="BA16" i="15"/>
  <c r="AZ16" i="15" s="1"/>
  <c r="AR16" i="15"/>
  <c r="AQ16" i="15"/>
  <c r="AH16" i="15"/>
  <c r="AG16" i="15"/>
  <c r="X16" i="15"/>
  <c r="W16" i="15"/>
  <c r="N16" i="15"/>
  <c r="M16" i="15"/>
  <c r="L16" i="15" s="1"/>
  <c r="ED15" i="15"/>
  <c r="EC15" i="15"/>
  <c r="DT15" i="15"/>
  <c r="DS15" i="15"/>
  <c r="DJ15" i="15"/>
  <c r="DI15" i="15"/>
  <c r="CZ15" i="15"/>
  <c r="CY15" i="15"/>
  <c r="CP15" i="15"/>
  <c r="CO15" i="15"/>
  <c r="CF15" i="15"/>
  <c r="CE15" i="15"/>
  <c r="BV15" i="15"/>
  <c r="BU15" i="15"/>
  <c r="BL15" i="15"/>
  <c r="BK15" i="15"/>
  <c r="BB15" i="15"/>
  <c r="BA15" i="15"/>
  <c r="AR15" i="15"/>
  <c r="AQ15" i="15"/>
  <c r="AH15" i="15"/>
  <c r="AG15" i="15"/>
  <c r="X15" i="15"/>
  <c r="W15" i="15"/>
  <c r="N15" i="15"/>
  <c r="M15" i="15"/>
  <c r="ED14" i="15"/>
  <c r="EC14" i="15"/>
  <c r="DT14" i="15"/>
  <c r="DS14" i="15"/>
  <c r="DJ14" i="15"/>
  <c r="DI14" i="15"/>
  <c r="CZ14" i="15"/>
  <c r="CY14" i="15"/>
  <c r="CP14" i="15"/>
  <c r="CO14" i="15"/>
  <c r="CF14" i="15"/>
  <c r="CE14" i="15"/>
  <c r="BV14" i="15"/>
  <c r="BU14" i="15"/>
  <c r="BT14" i="15" s="1"/>
  <c r="BS14" i="15" s="1"/>
  <c r="BR14" i="15" s="1"/>
  <c r="BQ14" i="15" s="1"/>
  <c r="BP14" i="15" s="1"/>
  <c r="BO14" i="15" s="1"/>
  <c r="BN14" i="15" s="1"/>
  <c r="BL14" i="15"/>
  <c r="BK14" i="15"/>
  <c r="BB14" i="15"/>
  <c r="BA14" i="15"/>
  <c r="AZ14" i="15" s="1"/>
  <c r="AR14" i="15"/>
  <c r="AQ14" i="15"/>
  <c r="AH14" i="15"/>
  <c r="AG14" i="15"/>
  <c r="AF14" i="15" s="1"/>
  <c r="X14" i="15"/>
  <c r="W14" i="15"/>
  <c r="N14" i="15"/>
  <c r="M14" i="15"/>
  <c r="ED13" i="15"/>
  <c r="EC13" i="15"/>
  <c r="DT13" i="15"/>
  <c r="DS13" i="15"/>
  <c r="DR13" i="15" s="1"/>
  <c r="DJ13" i="15"/>
  <c r="DI13" i="15"/>
  <c r="CZ13" i="15"/>
  <c r="CY13" i="15"/>
  <c r="CP13" i="15"/>
  <c r="CO13" i="15"/>
  <c r="CF13" i="15"/>
  <c r="CE13" i="15"/>
  <c r="BV13" i="15"/>
  <c r="BU13" i="15"/>
  <c r="BL13" i="15"/>
  <c r="BK13" i="15"/>
  <c r="BJ13" i="15" s="1"/>
  <c r="BB13" i="15"/>
  <c r="BA13" i="15"/>
  <c r="AR13" i="15"/>
  <c r="AQ13" i="15"/>
  <c r="AH13" i="15"/>
  <c r="AG13" i="15"/>
  <c r="X13" i="15"/>
  <c r="W13" i="15"/>
  <c r="V13" i="15" s="1"/>
  <c r="U13" i="15" s="1"/>
  <c r="T13" i="15" s="1"/>
  <c r="S13" i="15" s="1"/>
  <c r="R13" i="15" s="1"/>
  <c r="Q13" i="15" s="1"/>
  <c r="P13" i="15" s="1"/>
  <c r="N13" i="15"/>
  <c r="M13" i="15"/>
  <c r="ED12" i="15"/>
  <c r="EC12" i="15"/>
  <c r="DT12" i="15"/>
  <c r="DS12" i="15"/>
  <c r="DJ12" i="15"/>
  <c r="DI12" i="15"/>
  <c r="CZ12" i="15"/>
  <c r="CY12" i="15"/>
  <c r="CP12" i="15"/>
  <c r="CO12" i="15"/>
  <c r="CF12" i="15"/>
  <c r="CE12" i="15"/>
  <c r="BV12" i="15"/>
  <c r="BU12" i="15"/>
  <c r="BL12" i="15"/>
  <c r="BK12" i="15"/>
  <c r="BB12" i="15"/>
  <c r="BA12" i="15"/>
  <c r="AR12" i="15"/>
  <c r="AQ12" i="15"/>
  <c r="AH12" i="15"/>
  <c r="AG12" i="15"/>
  <c r="X12" i="15"/>
  <c r="W12" i="15"/>
  <c r="N12" i="15"/>
  <c r="M12" i="15"/>
  <c r="ED11" i="15"/>
  <c r="EC11" i="15"/>
  <c r="DT11" i="15"/>
  <c r="DS11" i="15"/>
  <c r="DR11" i="15" s="1"/>
  <c r="DJ11" i="15"/>
  <c r="DI11" i="15"/>
  <c r="CZ11" i="15"/>
  <c r="CY11" i="15"/>
  <c r="CP11" i="15"/>
  <c r="CO11" i="15"/>
  <c r="CF11" i="15"/>
  <c r="CE11" i="15"/>
  <c r="BV11" i="15"/>
  <c r="BU11" i="15"/>
  <c r="BL11" i="15"/>
  <c r="BK11" i="15"/>
  <c r="BB11" i="15"/>
  <c r="BA11" i="15"/>
  <c r="AR11" i="15"/>
  <c r="AQ11" i="15"/>
  <c r="AH11" i="15"/>
  <c r="AG11" i="15"/>
  <c r="X11" i="15"/>
  <c r="W11" i="15"/>
  <c r="N11" i="15"/>
  <c r="M11" i="15"/>
  <c r="ED9" i="15"/>
  <c r="EC9" i="15"/>
  <c r="DT9" i="15"/>
  <c r="DS9" i="15"/>
  <c r="DJ9" i="15"/>
  <c r="DI9" i="15"/>
  <c r="CZ9" i="15"/>
  <c r="CY9" i="15"/>
  <c r="CP9" i="15"/>
  <c r="CO9" i="15"/>
  <c r="CF9" i="15"/>
  <c r="CE9" i="15"/>
  <c r="BV9" i="15"/>
  <c r="BU9" i="15"/>
  <c r="BL9" i="15"/>
  <c r="BK9" i="15"/>
  <c r="BB9" i="15"/>
  <c r="BA9" i="15"/>
  <c r="AR9" i="15"/>
  <c r="AQ9" i="15"/>
  <c r="AH9" i="15"/>
  <c r="AG9" i="15"/>
  <c r="X9" i="15"/>
  <c r="W9" i="15"/>
  <c r="N9" i="15"/>
  <c r="M9" i="15"/>
  <c r="ED8" i="15"/>
  <c r="EC8" i="15"/>
  <c r="DT8" i="15"/>
  <c r="DS8" i="15"/>
  <c r="DJ8" i="15"/>
  <c r="DI8" i="15"/>
  <c r="CZ8" i="15"/>
  <c r="CY8" i="15"/>
  <c r="CP8" i="15"/>
  <c r="CO8" i="15"/>
  <c r="CF8" i="15"/>
  <c r="CE8" i="15"/>
  <c r="BV8" i="15"/>
  <c r="BU8" i="15"/>
  <c r="BL8" i="15"/>
  <c r="BK8" i="15"/>
  <c r="BB8" i="15"/>
  <c r="BA8" i="15"/>
  <c r="AR8" i="15"/>
  <c r="AQ8" i="15"/>
  <c r="AP8" i="15" s="1"/>
  <c r="AO8" i="15" s="1"/>
  <c r="AN8" i="15" s="1"/>
  <c r="AM8" i="15" s="1"/>
  <c r="AL8" i="15" s="1"/>
  <c r="AK8" i="15" s="1"/>
  <c r="AJ8" i="15" s="1"/>
  <c r="AH8" i="15"/>
  <c r="AG8" i="15"/>
  <c r="X8" i="15"/>
  <c r="W8" i="15"/>
  <c r="V8" i="15" s="1"/>
  <c r="N8" i="15"/>
  <c r="M8" i="15"/>
  <c r="ED7" i="15"/>
  <c r="EC7" i="15"/>
  <c r="DT7" i="15"/>
  <c r="DS7" i="15"/>
  <c r="DJ7" i="15"/>
  <c r="DI7" i="15"/>
  <c r="CZ7" i="15"/>
  <c r="CY7" i="15"/>
  <c r="CP7" i="15"/>
  <c r="CO7" i="15"/>
  <c r="CN7" i="15" s="1"/>
  <c r="CF7" i="15"/>
  <c r="CE7" i="15"/>
  <c r="BV7" i="15"/>
  <c r="BU7" i="15"/>
  <c r="BL7" i="15"/>
  <c r="BK7" i="15"/>
  <c r="BB7" i="15"/>
  <c r="BA7" i="15"/>
  <c r="AR7" i="15"/>
  <c r="AQ7" i="15"/>
  <c r="AH7" i="15"/>
  <c r="AG7" i="15"/>
  <c r="X7" i="15"/>
  <c r="W7" i="15"/>
  <c r="N7" i="15"/>
  <c r="M7" i="15"/>
  <c r="L7" i="15" s="1"/>
  <c r="K7" i="15" s="1"/>
  <c r="J7" i="15" s="1"/>
  <c r="I7" i="15" s="1"/>
  <c r="H7" i="15" s="1"/>
  <c r="G7" i="15" s="1"/>
  <c r="F7" i="15" s="1"/>
  <c r="ED4" i="15"/>
  <c r="EC4" i="15"/>
  <c r="DT4" i="15"/>
  <c r="DS4" i="15"/>
  <c r="DJ4" i="15"/>
  <c r="DI4" i="15"/>
  <c r="CZ4" i="15"/>
  <c r="CY4" i="15"/>
  <c r="CP4" i="15"/>
  <c r="CO4" i="15"/>
  <c r="CF4" i="15"/>
  <c r="CE4" i="15"/>
  <c r="BV4" i="15"/>
  <c r="BU4" i="15"/>
  <c r="BL4" i="15"/>
  <c r="BK4" i="15"/>
  <c r="BB4" i="15"/>
  <c r="BA4" i="15"/>
  <c r="AR4" i="15"/>
  <c r="AQ4" i="15"/>
  <c r="X4" i="15"/>
  <c r="W4" i="15"/>
  <c r="N4" i="15"/>
  <c r="M4" i="15"/>
  <c r="EC3" i="15"/>
  <c r="DS3" i="15"/>
  <c r="DI3" i="15"/>
  <c r="CY3" i="15"/>
  <c r="CO3" i="15"/>
  <c r="CE3" i="15"/>
  <c r="BU3" i="15"/>
  <c r="BK3" i="15"/>
  <c r="BA3" i="15"/>
  <c r="AQ3" i="15"/>
  <c r="AG3" i="15"/>
  <c r="W3" i="15"/>
  <c r="M3" i="15"/>
  <c r="P1" i="10"/>
  <c r="X40" i="10" s="1"/>
  <c r="W40" i="10" s="1"/>
  <c r="V40" i="10" s="1"/>
  <c r="N41" i="10"/>
  <c r="M41" i="10" s="1"/>
  <c r="L41" i="10" s="1"/>
  <c r="K41" i="10" s="1"/>
  <c r="J41" i="10" s="1"/>
  <c r="I41" i="10" s="1"/>
  <c r="H41" i="10" s="1"/>
  <c r="G41" i="10" s="1"/>
  <c r="F41" i="10" s="1"/>
  <c r="N40" i="10"/>
  <c r="M40" i="10" s="1"/>
  <c r="L40" i="10" s="1"/>
  <c r="K40" i="10" s="1"/>
  <c r="J40" i="10" s="1"/>
  <c r="N39" i="10"/>
  <c r="M39" i="10" s="1"/>
  <c r="L39" i="10" s="1"/>
  <c r="K39" i="10" s="1"/>
  <c r="J39" i="10" s="1"/>
  <c r="I39" i="10" s="1"/>
  <c r="H39" i="10" s="1"/>
  <c r="G39" i="10" s="1"/>
  <c r="F39" i="10" s="1"/>
  <c r="N38" i="10"/>
  <c r="M38" i="10" s="1"/>
  <c r="L38" i="10" s="1"/>
  <c r="K38" i="10" s="1"/>
  <c r="J38" i="10" s="1"/>
  <c r="N37" i="10"/>
  <c r="M37" i="10" s="1"/>
  <c r="L37" i="10" s="1"/>
  <c r="K37" i="10" s="1"/>
  <c r="J37" i="10" s="1"/>
  <c r="I37" i="10" s="1"/>
  <c r="H37" i="10" s="1"/>
  <c r="G37" i="10" s="1"/>
  <c r="F37" i="10" s="1"/>
  <c r="N36" i="10"/>
  <c r="M36" i="10" s="1"/>
  <c r="L36" i="10" s="1"/>
  <c r="K36" i="10" s="1"/>
  <c r="J36" i="10" s="1"/>
  <c r="N35" i="10"/>
  <c r="M35" i="10" s="1"/>
  <c r="L35" i="10" s="1"/>
  <c r="K35" i="10" s="1"/>
  <c r="J35" i="10" s="1"/>
  <c r="N34" i="10"/>
  <c r="M34" i="10" s="1"/>
  <c r="L34" i="10" s="1"/>
  <c r="K34" i="10" s="1"/>
  <c r="J34" i="10" s="1"/>
  <c r="I34" i="10" s="1"/>
  <c r="H34" i="10" s="1"/>
  <c r="G34" i="10" s="1"/>
  <c r="F34" i="10" s="1"/>
  <c r="N33" i="10"/>
  <c r="M33" i="10" s="1"/>
  <c r="L33" i="10" s="1"/>
  <c r="K33" i="10" s="1"/>
  <c r="J33" i="10" s="1"/>
  <c r="N31" i="10"/>
  <c r="M31" i="10" s="1"/>
  <c r="L31" i="10" s="1"/>
  <c r="K31" i="10" s="1"/>
  <c r="J31" i="10" s="1"/>
  <c r="N30" i="10"/>
  <c r="M30" i="10" s="1"/>
  <c r="L30" i="10" s="1"/>
  <c r="K30" i="10" s="1"/>
  <c r="J30" i="10" s="1"/>
  <c r="N29" i="10"/>
  <c r="M29" i="10" s="1"/>
  <c r="L29" i="10" s="1"/>
  <c r="K29" i="10" s="1"/>
  <c r="J29" i="10" s="1"/>
  <c r="N28" i="10"/>
  <c r="M28" i="10" s="1"/>
  <c r="L28" i="10" s="1"/>
  <c r="K28" i="10" s="1"/>
  <c r="J28" i="10" s="1"/>
  <c r="X27" i="10"/>
  <c r="W27" i="10" s="1"/>
  <c r="V27" i="10" s="1"/>
  <c r="U27" i="10" s="1"/>
  <c r="T27" i="10" s="1"/>
  <c r="S27" i="10" s="1"/>
  <c r="R27" i="10" s="1"/>
  <c r="Q27" i="10" s="1"/>
  <c r="P27" i="10" s="1"/>
  <c r="N27" i="10"/>
  <c r="M27" i="10" s="1"/>
  <c r="L27" i="10" s="1"/>
  <c r="K27" i="10" s="1"/>
  <c r="J27" i="10" s="1"/>
  <c r="I27" i="10" s="1"/>
  <c r="H27" i="10" s="1"/>
  <c r="G27" i="10" s="1"/>
  <c r="F27" i="10" s="1"/>
  <c r="X26" i="10"/>
  <c r="W26" i="10" s="1"/>
  <c r="V26" i="10" s="1"/>
  <c r="U26" i="10" s="1"/>
  <c r="T26" i="10" s="1"/>
  <c r="N26" i="10"/>
  <c r="M26" i="10" s="1"/>
  <c r="L26" i="10" s="1"/>
  <c r="K26" i="10" s="1"/>
  <c r="J26" i="10" s="1"/>
  <c r="I26" i="10" s="1"/>
  <c r="H26" i="10" s="1"/>
  <c r="G26" i="10" s="1"/>
  <c r="F26" i="10" s="1"/>
  <c r="X25" i="10"/>
  <c r="W25" i="10" s="1"/>
  <c r="V25" i="10" s="1"/>
  <c r="U25" i="10" s="1"/>
  <c r="T25" i="10" s="1"/>
  <c r="N25" i="10"/>
  <c r="M25" i="10" s="1"/>
  <c r="L25" i="10" s="1"/>
  <c r="K25" i="10" s="1"/>
  <c r="J25" i="10" s="1"/>
  <c r="X24" i="10"/>
  <c r="W24" i="10" s="1"/>
  <c r="N24" i="10"/>
  <c r="M24" i="10" s="1"/>
  <c r="L24" i="10" s="1"/>
  <c r="K24" i="10" s="1"/>
  <c r="J24" i="10" s="1"/>
  <c r="I24" i="10" s="1"/>
  <c r="H24" i="10" s="1"/>
  <c r="G24" i="10" s="1"/>
  <c r="F24" i="10" s="1"/>
  <c r="X23" i="10"/>
  <c r="W23" i="10" s="1"/>
  <c r="V23" i="10" s="1"/>
  <c r="U23" i="10" s="1"/>
  <c r="T23" i="10" s="1"/>
  <c r="N23" i="10"/>
  <c r="M23" i="10" s="1"/>
  <c r="L23" i="10" s="1"/>
  <c r="K23" i="10" s="1"/>
  <c r="J23" i="10" s="1"/>
  <c r="I23" i="10" s="1"/>
  <c r="H23" i="10" s="1"/>
  <c r="G23" i="10" s="1"/>
  <c r="F23" i="10" s="1"/>
  <c r="X22" i="10"/>
  <c r="W22" i="10" s="1"/>
  <c r="V22" i="10" s="1"/>
  <c r="U22" i="10" s="1"/>
  <c r="T22" i="10" s="1"/>
  <c r="S22" i="10" s="1"/>
  <c r="R22" i="10" s="1"/>
  <c r="Q22" i="10" s="1"/>
  <c r="P22" i="10" s="1"/>
  <c r="N22" i="10"/>
  <c r="M22" i="10" s="1"/>
  <c r="L22" i="10" s="1"/>
  <c r="K22" i="10" s="1"/>
  <c r="J22" i="10" s="1"/>
  <c r="X21" i="10"/>
  <c r="W21" i="10" s="1"/>
  <c r="V21" i="10" s="1"/>
  <c r="U21" i="10" s="1"/>
  <c r="T21" i="10" s="1"/>
  <c r="S21" i="10" s="1"/>
  <c r="R21" i="10" s="1"/>
  <c r="Q21" i="10" s="1"/>
  <c r="P21" i="10" s="1"/>
  <c r="N21" i="10"/>
  <c r="M21" i="10" s="1"/>
  <c r="L21" i="10" s="1"/>
  <c r="K21" i="10" s="1"/>
  <c r="J21" i="10" s="1"/>
  <c r="I21" i="10" s="1"/>
  <c r="H21" i="10" s="1"/>
  <c r="G21" i="10" s="1"/>
  <c r="F21" i="10" s="1"/>
  <c r="X20" i="10"/>
  <c r="W20" i="10" s="1"/>
  <c r="V20" i="10" s="1"/>
  <c r="U20" i="10" s="1"/>
  <c r="T20" i="10" s="1"/>
  <c r="N20" i="10"/>
  <c r="M20" i="10" s="1"/>
  <c r="L20" i="10" s="1"/>
  <c r="K20" i="10" s="1"/>
  <c r="J20" i="10" s="1"/>
  <c r="I20" i="10" s="1"/>
  <c r="H20" i="10" s="1"/>
  <c r="G20" i="10" s="1"/>
  <c r="F20" i="10" s="1"/>
  <c r="X19" i="10"/>
  <c r="W19" i="10" s="1"/>
  <c r="V19" i="10" s="1"/>
  <c r="U19" i="10" s="1"/>
  <c r="T19" i="10" s="1"/>
  <c r="S19" i="10" s="1"/>
  <c r="R19" i="10" s="1"/>
  <c r="Q19" i="10" s="1"/>
  <c r="P19" i="10" s="1"/>
  <c r="N19" i="10"/>
  <c r="M19" i="10" s="1"/>
  <c r="L19" i="10" s="1"/>
  <c r="K19" i="10" s="1"/>
  <c r="J19" i="10" s="1"/>
  <c r="X18" i="10"/>
  <c r="W18" i="10" s="1"/>
  <c r="V18" i="10" s="1"/>
  <c r="U18" i="10" s="1"/>
  <c r="T18" i="10" s="1"/>
  <c r="N18" i="10"/>
  <c r="M18" i="10" s="1"/>
  <c r="L18" i="10" s="1"/>
  <c r="K18" i="10" s="1"/>
  <c r="J18" i="10" s="1"/>
  <c r="X17" i="10"/>
  <c r="W17" i="10" s="1"/>
  <c r="V17" i="10" s="1"/>
  <c r="U17" i="10" s="1"/>
  <c r="T17" i="10" s="1"/>
  <c r="S17" i="10" s="1"/>
  <c r="R17" i="10" s="1"/>
  <c r="Q17" i="10" s="1"/>
  <c r="P17" i="10" s="1"/>
  <c r="N17" i="10"/>
  <c r="M17" i="10" s="1"/>
  <c r="L17" i="10" s="1"/>
  <c r="K17" i="10" s="1"/>
  <c r="J17" i="10" s="1"/>
  <c r="I17" i="10" s="1"/>
  <c r="H17" i="10" s="1"/>
  <c r="G17" i="10" s="1"/>
  <c r="F17" i="10" s="1"/>
  <c r="X16" i="10"/>
  <c r="W16" i="10" s="1"/>
  <c r="V16" i="10" s="1"/>
  <c r="U16" i="10" s="1"/>
  <c r="T16" i="10" s="1"/>
  <c r="N16" i="10"/>
  <c r="M16" i="10" s="1"/>
  <c r="L16" i="10" s="1"/>
  <c r="K16" i="10" s="1"/>
  <c r="J16" i="10" s="1"/>
  <c r="X15" i="10"/>
  <c r="W15" i="10" s="1"/>
  <c r="V15" i="10" s="1"/>
  <c r="U15" i="10" s="1"/>
  <c r="T15" i="10" s="1"/>
  <c r="S15" i="10" s="1"/>
  <c r="R15" i="10" s="1"/>
  <c r="Q15" i="10" s="1"/>
  <c r="P15" i="10" s="1"/>
  <c r="N15" i="10"/>
  <c r="M15" i="10" s="1"/>
  <c r="L15" i="10" s="1"/>
  <c r="K15" i="10" s="1"/>
  <c r="J15" i="10" s="1"/>
  <c r="I15" i="10" s="1"/>
  <c r="H15" i="10" s="1"/>
  <c r="G15" i="10" s="1"/>
  <c r="F15" i="10" s="1"/>
  <c r="X14" i="10"/>
  <c r="W14" i="10" s="1"/>
  <c r="V14" i="10" s="1"/>
  <c r="U14" i="10" s="1"/>
  <c r="T14" i="10" s="1"/>
  <c r="N14" i="10"/>
  <c r="M14" i="10" s="1"/>
  <c r="L14" i="10" s="1"/>
  <c r="K14" i="10" s="1"/>
  <c r="J14" i="10" s="1"/>
  <c r="N13" i="10"/>
  <c r="M13" i="10" s="1"/>
  <c r="L13" i="10" s="1"/>
  <c r="K13" i="10" s="1"/>
  <c r="J13" i="10" s="1"/>
  <c r="I13" i="10" s="1"/>
  <c r="H13" i="10" s="1"/>
  <c r="G13" i="10" s="1"/>
  <c r="F13" i="10" s="1"/>
  <c r="N12" i="10"/>
  <c r="M12" i="10" s="1"/>
  <c r="L12" i="10" s="1"/>
  <c r="K12" i="10" s="1"/>
  <c r="J12" i="10" s="1"/>
  <c r="X11" i="10"/>
  <c r="W11" i="10" s="1"/>
  <c r="V11" i="10" s="1"/>
  <c r="U11" i="10" s="1"/>
  <c r="T11" i="10" s="1"/>
  <c r="S11" i="10" s="1"/>
  <c r="R11" i="10" s="1"/>
  <c r="Q11" i="10" s="1"/>
  <c r="P11" i="10" s="1"/>
  <c r="N11" i="10"/>
  <c r="M11" i="10" s="1"/>
  <c r="L11" i="10" s="1"/>
  <c r="K11" i="10" s="1"/>
  <c r="J11" i="10" s="1"/>
  <c r="I11" i="10" s="1"/>
  <c r="H11" i="10" s="1"/>
  <c r="G11" i="10" s="1"/>
  <c r="F11" i="10" s="1"/>
  <c r="N10" i="10"/>
  <c r="M10" i="10" s="1"/>
  <c r="N9" i="10"/>
  <c r="M9" i="10" s="1"/>
  <c r="L9" i="10" s="1"/>
  <c r="K9" i="10" s="1"/>
  <c r="J9" i="10" s="1"/>
  <c r="X8" i="10"/>
  <c r="W8" i="10" s="1"/>
  <c r="V8" i="10" s="1"/>
  <c r="U8" i="10" s="1"/>
  <c r="T8" i="10" s="1"/>
  <c r="N8" i="10"/>
  <c r="M8" i="10" s="1"/>
  <c r="X7" i="10"/>
  <c r="W7" i="10" s="1"/>
  <c r="V7" i="10" s="1"/>
  <c r="U7" i="10" s="1"/>
  <c r="T7" i="10" s="1"/>
  <c r="S7" i="10" s="1"/>
  <c r="R7" i="10" s="1"/>
  <c r="Q7" i="10" s="1"/>
  <c r="P7" i="10" s="1"/>
  <c r="N7" i="10"/>
  <c r="M7" i="10" s="1"/>
  <c r="L7" i="10" s="1"/>
  <c r="K7" i="10" s="1"/>
  <c r="J7" i="10" s="1"/>
  <c r="I7" i="10" s="1"/>
  <c r="H7" i="10" s="1"/>
  <c r="G7" i="10" s="1"/>
  <c r="F7" i="10" s="1"/>
  <c r="X6" i="10"/>
  <c r="W6" i="10" s="1"/>
  <c r="V6" i="10" s="1"/>
  <c r="U6" i="10" s="1"/>
  <c r="T6" i="10" s="1"/>
  <c r="S6" i="10" s="1"/>
  <c r="R6" i="10" s="1"/>
  <c r="Q6" i="10" s="1"/>
  <c r="P6" i="10" s="1"/>
  <c r="N6" i="10"/>
  <c r="M6" i="10" s="1"/>
  <c r="L6" i="10" s="1"/>
  <c r="K6" i="10" s="1"/>
  <c r="J6" i="10" s="1"/>
  <c r="I6" i="10" s="1"/>
  <c r="H6" i="10" s="1"/>
  <c r="G6" i="10" s="1"/>
  <c r="F6" i="10" s="1"/>
  <c r="N5" i="10"/>
  <c r="M5" i="10" s="1"/>
  <c r="L5" i="10" s="1"/>
  <c r="K5" i="10" s="1"/>
  <c r="J5" i="10" s="1"/>
  <c r="I5" i="10" s="1"/>
  <c r="H5" i="10" s="1"/>
  <c r="G5" i="10" s="1"/>
  <c r="F5" i="10" s="1"/>
  <c r="N4" i="10"/>
  <c r="M4" i="10" s="1"/>
  <c r="L4" i="10" s="1"/>
  <c r="K4" i="10" s="1"/>
  <c r="J4" i="10" s="1"/>
  <c r="EC3" i="10"/>
  <c r="DS3" i="10"/>
  <c r="DI3" i="10"/>
  <c r="CY3" i="10"/>
  <c r="CO3" i="10"/>
  <c r="CE3" i="10"/>
  <c r="BU3" i="10"/>
  <c r="BK3" i="10"/>
  <c r="BA3" i="10"/>
  <c r="AQ3" i="10"/>
  <c r="AG3" i="10"/>
  <c r="W3" i="10"/>
  <c r="M3" i="10"/>
  <c r="K3" i="15"/>
  <c r="EB7" i="15"/>
  <c r="EA7" i="15" s="1"/>
  <c r="DZ7" i="15" s="1"/>
  <c r="DY7" i="15" s="1"/>
  <c r="DX7" i="15" s="1"/>
  <c r="DW7" i="15" s="1"/>
  <c r="DV7" i="15" s="1"/>
  <c r="DQ11" i="15"/>
  <c r="DP11" i="15" s="1"/>
  <c r="DO11" i="15" s="1"/>
  <c r="DN11" i="15" s="1"/>
  <c r="DM11" i="15" s="1"/>
  <c r="DL11" i="15" s="1"/>
  <c r="BT13" i="15"/>
  <c r="BS13" i="15" s="1"/>
  <c r="BR13" i="15" s="1"/>
  <c r="BQ13" i="15" s="1"/>
  <c r="BP13" i="15" s="1"/>
  <c r="BO13" i="15" s="1"/>
  <c r="BN13" i="15" s="1"/>
  <c r="CX14" i="15"/>
  <c r="CW14" i="15"/>
  <c r="CV14" i="15" s="1"/>
  <c r="K16" i="15"/>
  <c r="J16" i="15" s="1"/>
  <c r="I16" i="15" s="1"/>
  <c r="H16" i="15" s="1"/>
  <c r="G16" i="15" s="1"/>
  <c r="F16" i="15" s="1"/>
  <c r="EA19" i="15"/>
  <c r="DZ19" i="15" s="1"/>
  <c r="DY19" i="15" s="1"/>
  <c r="DX19" i="15" s="1"/>
  <c r="DW19" i="15" s="1"/>
  <c r="DV19" i="15" s="1"/>
  <c r="BT20" i="15"/>
  <c r="BS20" i="15" s="1"/>
  <c r="BR20" i="15" s="1"/>
  <c r="BQ20" i="15" s="1"/>
  <c r="BP20" i="15" s="1"/>
  <c r="BO20" i="15" s="1"/>
  <c r="BN20" i="15" s="1"/>
  <c r="DZ21" i="15"/>
  <c r="DY21" i="15" s="1"/>
  <c r="DX21" i="15" s="1"/>
  <c r="DW21" i="15" s="1"/>
  <c r="DV21" i="15" s="1"/>
  <c r="DR21" i="15"/>
  <c r="DQ21" i="15" s="1"/>
  <c r="DP21" i="15" s="1"/>
  <c r="DO21" i="15" s="1"/>
  <c r="DN21" i="15" s="1"/>
  <c r="DM21" i="15" s="1"/>
  <c r="DL21" i="15" s="1"/>
  <c r="DH21" i="15"/>
  <c r="DG21" i="15" s="1"/>
  <c r="DF21" i="15" s="1"/>
  <c r="CX21" i="15"/>
  <c r="CW21" i="15"/>
  <c r="CV21" i="15" s="1"/>
  <c r="CU21" i="15" s="1"/>
  <c r="CT21" i="15" s="1"/>
  <c r="CS21" i="15" s="1"/>
  <c r="CR21" i="15" s="1"/>
  <c r="CM21" i="15"/>
  <c r="CL21" i="15" s="1"/>
  <c r="CK21" i="15" s="1"/>
  <c r="CJ21" i="15" s="1"/>
  <c r="CI21" i="15" s="1"/>
  <c r="CH21" i="15" s="1"/>
  <c r="CD21" i="15"/>
  <c r="CC21" i="15" s="1"/>
  <c r="CB21" i="15"/>
  <c r="CA21" i="15" s="1"/>
  <c r="BZ21" i="15" s="1"/>
  <c r="BY21" i="15" s="1"/>
  <c r="BX21" i="15" s="1"/>
  <c r="BT21" i="15"/>
  <c r="BS21" i="15" s="1"/>
  <c r="BR21" i="15" s="1"/>
  <c r="BQ21" i="15" s="1"/>
  <c r="BP21" i="15" s="1"/>
  <c r="BO21" i="15" s="1"/>
  <c r="BN21" i="15" s="1"/>
  <c r="BJ21" i="15"/>
  <c r="BI21" i="15" s="1"/>
  <c r="BH21" i="15" s="1"/>
  <c r="AY21" i="15"/>
  <c r="AX21" i="15"/>
  <c r="AP21" i="15"/>
  <c r="AO21" i="15" s="1"/>
  <c r="AN21" i="15" s="1"/>
  <c r="AM21" i="15" s="1"/>
  <c r="AL21" i="15" s="1"/>
  <c r="AK21" i="15" s="1"/>
  <c r="AJ21" i="15" s="1"/>
  <c r="AF21" i="15"/>
  <c r="AE21" i="15" s="1"/>
  <c r="AD21" i="15" s="1"/>
  <c r="V21" i="15"/>
  <c r="U21" i="15"/>
  <c r="T21" i="15" s="1"/>
  <c r="S21" i="15" s="1"/>
  <c r="R21" i="15" s="1"/>
  <c r="Q21" i="15" s="1"/>
  <c r="P21" i="15" s="1"/>
  <c r="K21" i="15"/>
  <c r="J21" i="15" s="1"/>
  <c r="I21" i="15" s="1"/>
  <c r="H21" i="15" s="1"/>
  <c r="G21" i="15" s="1"/>
  <c r="F21" i="15" s="1"/>
  <c r="EB20" i="15"/>
  <c r="EA20" i="15" s="1"/>
  <c r="DZ20" i="15"/>
  <c r="DY20" i="15" s="1"/>
  <c r="DX20" i="15" s="1"/>
  <c r="DW20" i="15" s="1"/>
  <c r="DV20" i="15" s="1"/>
  <c r="DR20" i="15"/>
  <c r="DQ20" i="15" s="1"/>
  <c r="DP20" i="15" s="1"/>
  <c r="DO20" i="15" s="1"/>
  <c r="DN20" i="15" s="1"/>
  <c r="DM20" i="15" s="1"/>
  <c r="DL20" i="15" s="1"/>
  <c r="DH20" i="15"/>
  <c r="DG20" i="15" s="1"/>
  <c r="DF20" i="15" s="1"/>
  <c r="DE20" i="15" s="1"/>
  <c r="DD20" i="15" s="1"/>
  <c r="DC20" i="15" s="1"/>
  <c r="DB20" i="15" s="1"/>
  <c r="CW20" i="15"/>
  <c r="CV20" i="15" s="1"/>
  <c r="CN20" i="15"/>
  <c r="CM20" i="15" s="1"/>
  <c r="CL20" i="15"/>
  <c r="CK20" i="15" s="1"/>
  <c r="CJ20" i="15" s="1"/>
  <c r="CI20" i="15" s="1"/>
  <c r="CH20" i="15" s="1"/>
  <c r="CD20" i="15"/>
  <c r="CC20" i="15" s="1"/>
  <c r="CB20" i="15" s="1"/>
  <c r="BJ20" i="15"/>
  <c r="BI20" i="15"/>
  <c r="BH20" i="15" s="1"/>
  <c r="AZ20" i="15"/>
  <c r="AY20" i="15" s="1"/>
  <c r="AX20" i="15" s="1"/>
  <c r="AW20" i="15" s="1"/>
  <c r="AV20" i="15" s="1"/>
  <c r="AU20" i="15" s="1"/>
  <c r="AT20" i="15" s="1"/>
  <c r="AN20" i="15"/>
  <c r="AM20" i="15" s="1"/>
  <c r="AL20" i="15" s="1"/>
  <c r="AK20" i="15" s="1"/>
  <c r="AJ20" i="15" s="1"/>
  <c r="AF20" i="15"/>
  <c r="AE20" i="15" s="1"/>
  <c r="AD20" i="15" s="1"/>
  <c r="V20" i="15"/>
  <c r="U20" i="15" s="1"/>
  <c r="T20" i="15" s="1"/>
  <c r="S20" i="15" s="1"/>
  <c r="R20" i="15" s="1"/>
  <c r="Q20" i="15" s="1"/>
  <c r="P20" i="15" s="1"/>
  <c r="L20" i="15"/>
  <c r="K20" i="15" s="1"/>
  <c r="J20" i="15" s="1"/>
  <c r="I20" i="15" s="1"/>
  <c r="H20" i="15" s="1"/>
  <c r="G20" i="15" s="1"/>
  <c r="F20" i="15" s="1"/>
  <c r="D10" i="15" s="1"/>
  <c r="DR19" i="15"/>
  <c r="DQ19" i="15" s="1"/>
  <c r="DP19" i="15"/>
  <c r="DH19" i="15"/>
  <c r="DG19" i="15" s="1"/>
  <c r="DF19" i="15" s="1"/>
  <c r="CX19" i="15"/>
  <c r="CW19" i="15" s="1"/>
  <c r="CV19" i="15" s="1"/>
  <c r="CM19" i="15"/>
  <c r="CL19" i="15" s="1"/>
  <c r="CD19" i="15"/>
  <c r="CC19" i="15" s="1"/>
  <c r="CB19" i="15" s="1"/>
  <c r="BT19" i="15"/>
  <c r="BS19" i="15" s="1"/>
  <c r="BR19" i="15" s="1"/>
  <c r="BJ19" i="15"/>
  <c r="BI19" i="15" s="1"/>
  <c r="BH19" i="15" s="1"/>
  <c r="AY19" i="15"/>
  <c r="AX19" i="15"/>
  <c r="AP19" i="15"/>
  <c r="AO19" i="15" s="1"/>
  <c r="AN19" i="15" s="1"/>
  <c r="AF19" i="15"/>
  <c r="AE19" i="15" s="1"/>
  <c r="AD19" i="15" s="1"/>
  <c r="V19" i="15"/>
  <c r="U19" i="15"/>
  <c r="T19" i="15" s="1"/>
  <c r="K19" i="15"/>
  <c r="J19" i="15" s="1"/>
  <c r="EB17" i="15"/>
  <c r="EA17" i="15" s="1"/>
  <c r="DZ17" i="15" s="1"/>
  <c r="DY17" i="15" s="1"/>
  <c r="DX17" i="15" s="1"/>
  <c r="DW17" i="15" s="1"/>
  <c r="DV17" i="15" s="1"/>
  <c r="DH17" i="15"/>
  <c r="DG17" i="15" s="1"/>
  <c r="DF17" i="15" s="1"/>
  <c r="CX17" i="15"/>
  <c r="CW17" i="15" s="1"/>
  <c r="CV17" i="15" s="1"/>
  <c r="CU17" i="15" s="1"/>
  <c r="CT17" i="15" s="1"/>
  <c r="CS17" i="15" s="1"/>
  <c r="CR17" i="15" s="1"/>
  <c r="CN17" i="15"/>
  <c r="CM17" i="15"/>
  <c r="CL17" i="15" s="1"/>
  <c r="CB17" i="15"/>
  <c r="CA17" i="15" s="1"/>
  <c r="BZ17" i="15" s="1"/>
  <c r="BY17" i="15" s="1"/>
  <c r="BX17" i="15" s="1"/>
  <c r="BT17" i="15"/>
  <c r="BS17" i="15" s="1"/>
  <c r="BR17" i="15" s="1"/>
  <c r="BQ17" i="15" s="1"/>
  <c r="BP17" i="15" s="1"/>
  <c r="BO17" i="15" s="1"/>
  <c r="BN17" i="15" s="1"/>
  <c r="BJ17" i="15"/>
  <c r="BI17" i="15" s="1"/>
  <c r="BH17" i="15" s="1"/>
  <c r="AZ17" i="15"/>
  <c r="AY17" i="15"/>
  <c r="AX17" i="15" s="1"/>
  <c r="AW17" i="15" s="1"/>
  <c r="AV17" i="15" s="1"/>
  <c r="AU17" i="15" s="1"/>
  <c r="AT17" i="15" s="1"/>
  <c r="AF17" i="15"/>
  <c r="AE17" i="15" s="1"/>
  <c r="AD17" i="15" s="1"/>
  <c r="V17" i="15"/>
  <c r="U17" i="15" s="1"/>
  <c r="T17" i="15" s="1"/>
  <c r="S17" i="15" s="1"/>
  <c r="R17" i="15" s="1"/>
  <c r="Q17" i="15" s="1"/>
  <c r="P17" i="15" s="1"/>
  <c r="L17" i="15"/>
  <c r="K17" i="15" s="1"/>
  <c r="J17" i="15" s="1"/>
  <c r="I17" i="15" s="1"/>
  <c r="H17" i="15" s="1"/>
  <c r="G17" i="15" s="1"/>
  <c r="F17" i="15" s="1"/>
  <c r="DR16" i="15"/>
  <c r="DQ16" i="15" s="1"/>
  <c r="DP16" i="15" s="1"/>
  <c r="DO16" i="15" s="1"/>
  <c r="DN16" i="15" s="1"/>
  <c r="DM16" i="15" s="1"/>
  <c r="DL16" i="15" s="1"/>
  <c r="DG16" i="15"/>
  <c r="DF16" i="15" s="1"/>
  <c r="DE16" i="15" s="1"/>
  <c r="DD16" i="15" s="1"/>
  <c r="DC16" i="15" s="1"/>
  <c r="DB16" i="15" s="1"/>
  <c r="CX16" i="15"/>
  <c r="CW16" i="15" s="1"/>
  <c r="CV16" i="15" s="1"/>
  <c r="CU16" i="15" s="1"/>
  <c r="CT16" i="15" s="1"/>
  <c r="CS16" i="15" s="1"/>
  <c r="CR16" i="15" s="1"/>
  <c r="CM16" i="15"/>
  <c r="CL16" i="15" s="1"/>
  <c r="CK16" i="15" s="1"/>
  <c r="CJ16" i="15" s="1"/>
  <c r="CI16" i="15" s="1"/>
  <c r="CH16" i="15" s="1"/>
  <c r="CD16" i="15"/>
  <c r="CC16" i="15" s="1"/>
  <c r="CB16" i="15"/>
  <c r="BT16" i="15"/>
  <c r="BS16" i="15" s="1"/>
  <c r="BR16" i="15" s="1"/>
  <c r="BQ16" i="15" s="1"/>
  <c r="BP16" i="15" s="1"/>
  <c r="BO16" i="15" s="1"/>
  <c r="BN16" i="15" s="1"/>
  <c r="BJ16" i="15"/>
  <c r="BI16" i="15"/>
  <c r="BH16" i="15"/>
  <c r="BG16" i="15" s="1"/>
  <c r="BF16" i="15" s="1"/>
  <c r="BE16" i="15" s="1"/>
  <c r="BD16" i="15" s="1"/>
  <c r="AY16" i="15"/>
  <c r="AX16" i="15" s="1"/>
  <c r="AP16" i="15"/>
  <c r="AO16" i="15" s="1"/>
  <c r="AN16" i="15" s="1"/>
  <c r="AM16" i="15" s="1"/>
  <c r="AL16" i="15" s="1"/>
  <c r="AK16" i="15" s="1"/>
  <c r="AJ16" i="15" s="1"/>
  <c r="AF16" i="15"/>
  <c r="AE16" i="15" s="1"/>
  <c r="AD16" i="15" s="1"/>
  <c r="AC16" i="15" s="1"/>
  <c r="AB16" i="15" s="1"/>
  <c r="AA16" i="15" s="1"/>
  <c r="Z16" i="15" s="1"/>
  <c r="V16" i="15"/>
  <c r="U16" i="15" s="1"/>
  <c r="T16" i="15" s="1"/>
  <c r="S16" i="15" s="1"/>
  <c r="R16" i="15" s="1"/>
  <c r="Q16" i="15" s="1"/>
  <c r="P16" i="15" s="1"/>
  <c r="EB15" i="15"/>
  <c r="EA15" i="15" s="1"/>
  <c r="DZ15" i="15" s="1"/>
  <c r="DY15" i="15" s="1"/>
  <c r="DX15" i="15" s="1"/>
  <c r="DW15" i="15" s="1"/>
  <c r="DV15" i="15" s="1"/>
  <c r="DR15" i="15"/>
  <c r="DQ15" i="15" s="1"/>
  <c r="DP15" i="15" s="1"/>
  <c r="DO15" i="15" s="1"/>
  <c r="DN15" i="15" s="1"/>
  <c r="DM15" i="15" s="1"/>
  <c r="DL15" i="15" s="1"/>
  <c r="DH15" i="15"/>
  <c r="DG15" i="15"/>
  <c r="DF15" i="15" s="1"/>
  <c r="DE15" i="15" s="1"/>
  <c r="DD15" i="15" s="1"/>
  <c r="DC15" i="15" s="1"/>
  <c r="DB15" i="15" s="1"/>
  <c r="CX15" i="15"/>
  <c r="CW15" i="15" s="1"/>
  <c r="CV15" i="15" s="1"/>
  <c r="CU15" i="15" s="1"/>
  <c r="CT15" i="15" s="1"/>
  <c r="CS15" i="15" s="1"/>
  <c r="CR15" i="15" s="1"/>
  <c r="CN15" i="15"/>
  <c r="CM15" i="15"/>
  <c r="CL15" i="15"/>
  <c r="CK15" i="15" s="1"/>
  <c r="CJ15" i="15" s="1"/>
  <c r="CI15" i="15" s="1"/>
  <c r="CH15" i="15" s="1"/>
  <c r="CD15" i="15"/>
  <c r="CC15" i="15" s="1"/>
  <c r="CB15" i="15" s="1"/>
  <c r="CA15" i="15" s="1"/>
  <c r="BZ15" i="15" s="1"/>
  <c r="BY15" i="15" s="1"/>
  <c r="BX15" i="15" s="1"/>
  <c r="BT15" i="15"/>
  <c r="BS15" i="15"/>
  <c r="BR15" i="15" s="1"/>
  <c r="BQ15" i="15" s="1"/>
  <c r="BP15" i="15" s="1"/>
  <c r="BO15" i="15" s="1"/>
  <c r="BN15" i="15" s="1"/>
  <c r="BJ15" i="15"/>
  <c r="BI15" i="15" s="1"/>
  <c r="BH15" i="15" s="1"/>
  <c r="BG15" i="15" s="1"/>
  <c r="BF15" i="15" s="1"/>
  <c r="BE15" i="15" s="1"/>
  <c r="BD15" i="15" s="1"/>
  <c r="AZ15" i="15"/>
  <c r="AY15" i="15"/>
  <c r="AX15" i="15" s="1"/>
  <c r="AW15" i="15" s="1"/>
  <c r="AV15" i="15" s="1"/>
  <c r="AU15" i="15" s="1"/>
  <c r="AT15" i="15" s="1"/>
  <c r="AP15" i="15"/>
  <c r="AO15" i="15" s="1"/>
  <c r="AN15" i="15"/>
  <c r="AM15" i="15" s="1"/>
  <c r="AL15" i="15" s="1"/>
  <c r="AK15" i="15" s="1"/>
  <c r="AJ15" i="15" s="1"/>
  <c r="AF15" i="15"/>
  <c r="AE15" i="15" s="1"/>
  <c r="AD15" i="15" s="1"/>
  <c r="AC15" i="15" s="1"/>
  <c r="AB15" i="15" s="1"/>
  <c r="AA15" i="15" s="1"/>
  <c r="Z15" i="15" s="1"/>
  <c r="V15" i="15"/>
  <c r="U15" i="15"/>
  <c r="T15" i="15" s="1"/>
  <c r="S15" i="15" s="1"/>
  <c r="R15" i="15" s="1"/>
  <c r="Q15" i="15" s="1"/>
  <c r="P15" i="15" s="1"/>
  <c r="L15" i="15"/>
  <c r="K15" i="15" s="1"/>
  <c r="J15" i="15" s="1"/>
  <c r="I15" i="15" s="1"/>
  <c r="H15" i="15" s="1"/>
  <c r="G15" i="15" s="1"/>
  <c r="F15" i="15" s="1"/>
  <c r="EB14" i="15"/>
  <c r="EA14" i="15" s="1"/>
  <c r="DZ14" i="15"/>
  <c r="DR14" i="15"/>
  <c r="DQ14" i="15" s="1"/>
  <c r="DP14" i="15" s="1"/>
  <c r="DH14" i="15"/>
  <c r="DG14" i="15" s="1"/>
  <c r="DF14" i="15"/>
  <c r="CN14" i="15"/>
  <c r="CM14" i="15" s="1"/>
  <c r="CL14" i="15" s="1"/>
  <c r="CD14" i="15"/>
  <c r="CC14" i="15" s="1"/>
  <c r="CB14" i="15" s="1"/>
  <c r="BJ14" i="15"/>
  <c r="BI14" i="15" s="1"/>
  <c r="BH14" i="15" s="1"/>
  <c r="AY14" i="15"/>
  <c r="AX14" i="15" s="1"/>
  <c r="AP14" i="15"/>
  <c r="AO14" i="15" s="1"/>
  <c r="AN14" i="15" s="1"/>
  <c r="AE14" i="15"/>
  <c r="AD14" i="15"/>
  <c r="V14" i="15"/>
  <c r="U14" i="15" s="1"/>
  <c r="T14" i="15" s="1"/>
  <c r="L14" i="15"/>
  <c r="K14" i="15" s="1"/>
  <c r="J14" i="15" s="1"/>
  <c r="I14" i="15" s="1"/>
  <c r="H14" i="15" s="1"/>
  <c r="G14" i="15" s="1"/>
  <c r="F14" i="15" s="1"/>
  <c r="EB13" i="15"/>
  <c r="EA13" i="15" s="1"/>
  <c r="DZ13" i="15" s="1"/>
  <c r="DY13" i="15" s="1"/>
  <c r="DX13" i="15" s="1"/>
  <c r="DW13" i="15" s="1"/>
  <c r="DV13" i="15" s="1"/>
  <c r="DQ13" i="15"/>
  <c r="DP13" i="15" s="1"/>
  <c r="DO13" i="15" s="1"/>
  <c r="DN13" i="15" s="1"/>
  <c r="DM13" i="15" s="1"/>
  <c r="DL13" i="15" s="1"/>
  <c r="DH13" i="15"/>
  <c r="DG13" i="15" s="1"/>
  <c r="DF13" i="15" s="1"/>
  <c r="DE13" i="15" s="1"/>
  <c r="DD13" i="15" s="1"/>
  <c r="DC13" i="15" s="1"/>
  <c r="DB13" i="15" s="1"/>
  <c r="CX13" i="15"/>
  <c r="CW13" i="15" s="1"/>
  <c r="CV13" i="15" s="1"/>
  <c r="CU13" i="15" s="1"/>
  <c r="CT13" i="15" s="1"/>
  <c r="CS13" i="15" s="1"/>
  <c r="CR13" i="15" s="1"/>
  <c r="CN13" i="15"/>
  <c r="CM13" i="15" s="1"/>
  <c r="CL13" i="15" s="1"/>
  <c r="CK13" i="15" s="1"/>
  <c r="CJ13" i="15" s="1"/>
  <c r="CI13" i="15" s="1"/>
  <c r="CH13" i="15" s="1"/>
  <c r="CD13" i="15"/>
  <c r="CC13" i="15"/>
  <c r="CB13" i="15" s="1"/>
  <c r="CA13" i="15" s="1"/>
  <c r="BZ13" i="15" s="1"/>
  <c r="BY13" i="15" s="1"/>
  <c r="BX13" i="15" s="1"/>
  <c r="BI13" i="15"/>
  <c r="BH13" i="15" s="1"/>
  <c r="BG13" i="15" s="1"/>
  <c r="BF13" i="15" s="1"/>
  <c r="BE13" i="15" s="1"/>
  <c r="BD13" i="15" s="1"/>
  <c r="AZ13" i="15"/>
  <c r="AY13" i="15" s="1"/>
  <c r="AX13" i="15" s="1"/>
  <c r="AW13" i="15" s="1"/>
  <c r="AV13" i="15" s="1"/>
  <c r="AU13" i="15" s="1"/>
  <c r="AT13" i="15" s="1"/>
  <c r="AP13" i="15"/>
  <c r="AO13" i="15" s="1"/>
  <c r="AN13" i="15" s="1"/>
  <c r="AM13" i="15" s="1"/>
  <c r="AL13" i="15" s="1"/>
  <c r="AK13" i="15" s="1"/>
  <c r="AJ13" i="15" s="1"/>
  <c r="AF13" i="15"/>
  <c r="AE13" i="15" s="1"/>
  <c r="AD13" i="15" s="1"/>
  <c r="AC13" i="15" s="1"/>
  <c r="AB13" i="15" s="1"/>
  <c r="AA13" i="15" s="1"/>
  <c r="Z13" i="15" s="1"/>
  <c r="L13" i="15"/>
  <c r="K13" i="15" s="1"/>
  <c r="J13" i="15" s="1"/>
  <c r="I13" i="15" s="1"/>
  <c r="H13" i="15" s="1"/>
  <c r="G13" i="15" s="1"/>
  <c r="F13" i="15" s="1"/>
  <c r="EB12" i="15"/>
  <c r="EA12" i="15" s="1"/>
  <c r="DZ12" i="15"/>
  <c r="DY12" i="15" s="1"/>
  <c r="DX12" i="15" s="1"/>
  <c r="DW12" i="15" s="1"/>
  <c r="DV12" i="15" s="1"/>
  <c r="DR12" i="15"/>
  <c r="DQ12" i="15" s="1"/>
  <c r="DP12" i="15" s="1"/>
  <c r="DO12" i="15" s="1"/>
  <c r="DN12" i="15" s="1"/>
  <c r="DM12" i="15" s="1"/>
  <c r="DL12" i="15" s="1"/>
  <c r="DH12" i="15"/>
  <c r="DG12" i="15" s="1"/>
  <c r="DF12" i="15"/>
  <c r="DE12" i="15" s="1"/>
  <c r="DD12" i="15" s="1"/>
  <c r="DC12" i="15" s="1"/>
  <c r="DB12" i="15" s="1"/>
  <c r="CX12" i="15"/>
  <c r="CW12" i="15" s="1"/>
  <c r="CV12" i="15" s="1"/>
  <c r="CU12" i="15" s="1"/>
  <c r="CT12" i="15" s="1"/>
  <c r="CS12" i="15" s="1"/>
  <c r="CR12" i="15" s="1"/>
  <c r="CN12" i="15"/>
  <c r="CM12" i="15" s="1"/>
  <c r="CL12" i="15" s="1"/>
  <c r="CK12" i="15" s="1"/>
  <c r="CJ12" i="15" s="1"/>
  <c r="CI12" i="15" s="1"/>
  <c r="CH12" i="15" s="1"/>
  <c r="CD12" i="15"/>
  <c r="CC12" i="15" s="1"/>
  <c r="CB12" i="15" s="1"/>
  <c r="CA12" i="15" s="1"/>
  <c r="BZ12" i="15" s="1"/>
  <c r="BY12" i="15" s="1"/>
  <c r="BX12" i="15" s="1"/>
  <c r="BT12" i="15"/>
  <c r="BS12" i="15" s="1"/>
  <c r="BR12" i="15" s="1"/>
  <c r="BQ12" i="15" s="1"/>
  <c r="BP12" i="15" s="1"/>
  <c r="BO12" i="15" s="1"/>
  <c r="BN12" i="15" s="1"/>
  <c r="BJ12" i="15"/>
  <c r="BI12" i="15" s="1"/>
  <c r="BH12" i="15" s="1"/>
  <c r="BG12" i="15" s="1"/>
  <c r="BF12" i="15" s="1"/>
  <c r="BE12" i="15" s="1"/>
  <c r="BD12" i="15" s="1"/>
  <c r="AZ12" i="15"/>
  <c r="AY12" i="15" s="1"/>
  <c r="AX12" i="15"/>
  <c r="AW12" i="15" s="1"/>
  <c r="AV12" i="15" s="1"/>
  <c r="AU12" i="15" s="1"/>
  <c r="AT12" i="15" s="1"/>
  <c r="AP12" i="15"/>
  <c r="AO12" i="15" s="1"/>
  <c r="AN12" i="15" s="1"/>
  <c r="AM12" i="15" s="1"/>
  <c r="AL12" i="15" s="1"/>
  <c r="AK12" i="15" s="1"/>
  <c r="AJ12" i="15" s="1"/>
  <c r="AF12" i="15"/>
  <c r="AE12" i="15" s="1"/>
  <c r="AD12" i="15"/>
  <c r="AC12" i="15" s="1"/>
  <c r="AB12" i="15" s="1"/>
  <c r="AA12" i="15" s="1"/>
  <c r="Z12" i="15" s="1"/>
  <c r="V12" i="15"/>
  <c r="U12" i="15" s="1"/>
  <c r="T12" i="15" s="1"/>
  <c r="S12" i="15" s="1"/>
  <c r="R12" i="15" s="1"/>
  <c r="Q12" i="15" s="1"/>
  <c r="P12" i="15" s="1"/>
  <c r="L12" i="15"/>
  <c r="K12" i="15" s="1"/>
  <c r="J12" i="15" s="1"/>
  <c r="I12" i="15" s="1"/>
  <c r="H12" i="15" s="1"/>
  <c r="G12" i="15" s="1"/>
  <c r="F12" i="15" s="1"/>
  <c r="EB11" i="15"/>
  <c r="EA11" i="15" s="1"/>
  <c r="DZ11" i="15" s="1"/>
  <c r="DY11" i="15" s="1"/>
  <c r="DX11" i="15" s="1"/>
  <c r="DW11" i="15" s="1"/>
  <c r="DV11" i="15" s="1"/>
  <c r="DH11" i="15"/>
  <c r="DG11" i="15" s="1"/>
  <c r="DF11" i="15" s="1"/>
  <c r="DE11" i="15" s="1"/>
  <c r="DD11" i="15" s="1"/>
  <c r="DC11" i="15" s="1"/>
  <c r="DB11" i="15" s="1"/>
  <c r="CX11" i="15"/>
  <c r="CW11" i="15" s="1"/>
  <c r="CV11" i="15" s="1"/>
  <c r="CU11" i="15" s="1"/>
  <c r="CT11" i="15" s="1"/>
  <c r="CS11" i="15" s="1"/>
  <c r="CR11" i="15" s="1"/>
  <c r="CN11" i="15"/>
  <c r="CM11" i="15"/>
  <c r="CL11" i="15" s="1"/>
  <c r="CK11" i="15" s="1"/>
  <c r="CJ11" i="15" s="1"/>
  <c r="CI11" i="15" s="1"/>
  <c r="CH11" i="15" s="1"/>
  <c r="CD11" i="15"/>
  <c r="CC11" i="15" s="1"/>
  <c r="CB11" i="15" s="1"/>
  <c r="CA11" i="15" s="1"/>
  <c r="BZ11" i="15" s="1"/>
  <c r="BY11" i="15" s="1"/>
  <c r="BX11" i="15" s="1"/>
  <c r="BT11" i="15"/>
  <c r="BS11" i="15" s="1"/>
  <c r="BR11" i="15" s="1"/>
  <c r="BQ11" i="15" s="1"/>
  <c r="BP11" i="15" s="1"/>
  <c r="BO11" i="15" s="1"/>
  <c r="BN11" i="15" s="1"/>
  <c r="BJ11" i="15"/>
  <c r="BI11" i="15" s="1"/>
  <c r="BH11" i="15" s="1"/>
  <c r="BG11" i="15" s="1"/>
  <c r="BF11" i="15" s="1"/>
  <c r="BE11" i="15" s="1"/>
  <c r="BD11" i="15" s="1"/>
  <c r="AZ11" i="15"/>
  <c r="AY11" i="15"/>
  <c r="AX11" i="15" s="1"/>
  <c r="AW11" i="15" s="1"/>
  <c r="AV11" i="15" s="1"/>
  <c r="AU11" i="15" s="1"/>
  <c r="AT11" i="15" s="1"/>
  <c r="AP11" i="15"/>
  <c r="AO11" i="15" s="1"/>
  <c r="AN11" i="15" s="1"/>
  <c r="AM11" i="15" s="1"/>
  <c r="AL11" i="15" s="1"/>
  <c r="AK11" i="15" s="1"/>
  <c r="AJ11" i="15" s="1"/>
  <c r="AF11" i="15"/>
  <c r="AE11" i="15" s="1"/>
  <c r="AD11" i="15" s="1"/>
  <c r="AC11" i="15" s="1"/>
  <c r="AB11" i="15" s="1"/>
  <c r="AA11" i="15" s="1"/>
  <c r="Z11" i="15" s="1"/>
  <c r="V11" i="15"/>
  <c r="U11" i="15" s="1"/>
  <c r="T11" i="15" s="1"/>
  <c r="S11" i="15" s="1"/>
  <c r="R11" i="15" s="1"/>
  <c r="Q11" i="15" s="1"/>
  <c r="P11" i="15" s="1"/>
  <c r="L11" i="15"/>
  <c r="K11" i="15" s="1"/>
  <c r="J11" i="15" s="1"/>
  <c r="I11" i="15" s="1"/>
  <c r="H11" i="15" s="1"/>
  <c r="G11" i="15" s="1"/>
  <c r="F11" i="15" s="1"/>
  <c r="D6" i="15" s="1"/>
  <c r="EB9" i="15"/>
  <c r="EA9" i="15" s="1"/>
  <c r="DZ9" i="15" s="1"/>
  <c r="DR9" i="15"/>
  <c r="DQ9" i="15" s="1"/>
  <c r="DP9" i="15" s="1"/>
  <c r="DO9" i="15" s="1"/>
  <c r="DN9" i="15" s="1"/>
  <c r="DM9" i="15" s="1"/>
  <c r="DL9" i="15" s="1"/>
  <c r="DH9" i="15"/>
  <c r="DG9" i="15" s="1"/>
  <c r="DF9" i="15" s="1"/>
  <c r="CX9" i="15"/>
  <c r="CW9" i="15" s="1"/>
  <c r="CV9" i="15" s="1"/>
  <c r="CN9" i="15"/>
  <c r="CM9" i="15" s="1"/>
  <c r="CL9" i="15" s="1"/>
  <c r="CD9" i="15"/>
  <c r="CC9" i="15" s="1"/>
  <c r="CB9" i="15" s="1"/>
  <c r="BT9" i="15"/>
  <c r="BS9" i="15" s="1"/>
  <c r="BR9" i="15" s="1"/>
  <c r="BJ9" i="15"/>
  <c r="BI9" i="15"/>
  <c r="BH9" i="15" s="1"/>
  <c r="AZ9" i="15"/>
  <c r="AY9" i="15" s="1"/>
  <c r="AX9" i="15" s="1"/>
  <c r="AP9" i="15"/>
  <c r="AO9" i="15" s="1"/>
  <c r="AN9" i="15" s="1"/>
  <c r="AF9" i="15"/>
  <c r="AE9" i="15" s="1"/>
  <c r="AD9" i="15" s="1"/>
  <c r="V9" i="15"/>
  <c r="U9" i="15"/>
  <c r="T9" i="15" s="1"/>
  <c r="L9" i="15"/>
  <c r="K9" i="15" s="1"/>
  <c r="J9" i="15" s="1"/>
  <c r="EB8" i="15"/>
  <c r="EA8" i="15" s="1"/>
  <c r="DZ8" i="15" s="1"/>
  <c r="DY8" i="15" s="1"/>
  <c r="DX8" i="15" s="1"/>
  <c r="DW8" i="15" s="1"/>
  <c r="DV8" i="15" s="1"/>
  <c r="DR8" i="15"/>
  <c r="DQ8" i="15" s="1"/>
  <c r="DP8" i="15" s="1"/>
  <c r="DO8" i="15" s="1"/>
  <c r="DN8" i="15" s="1"/>
  <c r="DM8" i="15" s="1"/>
  <c r="DL8" i="15" s="1"/>
  <c r="DH8" i="15"/>
  <c r="DG8" i="15" s="1"/>
  <c r="DF8" i="15" s="1"/>
  <c r="DE8" i="15" s="1"/>
  <c r="DD8" i="15" s="1"/>
  <c r="DC8" i="15" s="1"/>
  <c r="DB8" i="15" s="1"/>
  <c r="CX8" i="15"/>
  <c r="CW8" i="15" s="1"/>
  <c r="CV8" i="15" s="1"/>
  <c r="CU8" i="15" s="1"/>
  <c r="CT8" i="15" s="1"/>
  <c r="CS8" i="15" s="1"/>
  <c r="CR8" i="15" s="1"/>
  <c r="CN8" i="15"/>
  <c r="CM8" i="15" s="1"/>
  <c r="CL8" i="15" s="1"/>
  <c r="CK8" i="15" s="1"/>
  <c r="CJ8" i="15" s="1"/>
  <c r="CI8" i="15" s="1"/>
  <c r="CH8" i="15" s="1"/>
  <c r="CD8" i="15"/>
  <c r="CC8" i="15" s="1"/>
  <c r="CB8" i="15" s="1"/>
  <c r="CA8" i="15" s="1"/>
  <c r="BZ8" i="15" s="1"/>
  <c r="BY8" i="15" s="1"/>
  <c r="BX8" i="15" s="1"/>
  <c r="BT8" i="15"/>
  <c r="BS8" i="15" s="1"/>
  <c r="BR8" i="15" s="1"/>
  <c r="BQ8" i="15" s="1"/>
  <c r="BP8" i="15" s="1"/>
  <c r="BO8" i="15" s="1"/>
  <c r="BN8" i="15" s="1"/>
  <c r="BJ8" i="15"/>
  <c r="BI8" i="15" s="1"/>
  <c r="BH8" i="15" s="1"/>
  <c r="BG8" i="15" s="1"/>
  <c r="BF8" i="15" s="1"/>
  <c r="BE8" i="15" s="1"/>
  <c r="BD8" i="15" s="1"/>
  <c r="AZ8" i="15"/>
  <c r="AY8" i="15" s="1"/>
  <c r="AX8" i="15" s="1"/>
  <c r="AW8" i="15" s="1"/>
  <c r="AV8" i="15" s="1"/>
  <c r="AU8" i="15" s="1"/>
  <c r="AT8" i="15" s="1"/>
  <c r="AF8" i="15"/>
  <c r="AE8" i="15"/>
  <c r="AD8" i="15" s="1"/>
  <c r="AC8" i="15" s="1"/>
  <c r="AB8" i="15" s="1"/>
  <c r="AA8" i="15" s="1"/>
  <c r="Z8" i="15" s="1"/>
  <c r="U8" i="15"/>
  <c r="T8" i="15" s="1"/>
  <c r="S8" i="15" s="1"/>
  <c r="R8" i="15" s="1"/>
  <c r="Q8" i="15" s="1"/>
  <c r="P8" i="15" s="1"/>
  <c r="L8" i="15"/>
  <c r="K8" i="15" s="1"/>
  <c r="J8" i="15" s="1"/>
  <c r="I8" i="15" s="1"/>
  <c r="H8" i="15" s="1"/>
  <c r="G8" i="15" s="1"/>
  <c r="F8" i="15" s="1"/>
  <c r="DR7" i="15"/>
  <c r="DQ7" i="15" s="1"/>
  <c r="DP7" i="15" s="1"/>
  <c r="DO7" i="15" s="1"/>
  <c r="DN7" i="15" s="1"/>
  <c r="DM7" i="15" s="1"/>
  <c r="DL7" i="15" s="1"/>
  <c r="DH7" i="15"/>
  <c r="DG7" i="15" s="1"/>
  <c r="DF7" i="15" s="1"/>
  <c r="DE7" i="15" s="1"/>
  <c r="DD7" i="15" s="1"/>
  <c r="DC7" i="15" s="1"/>
  <c r="DB7" i="15" s="1"/>
  <c r="CX7" i="15"/>
  <c r="CW7" i="15" s="1"/>
  <c r="CV7" i="15" s="1"/>
  <c r="CU7" i="15" s="1"/>
  <c r="CT7" i="15" s="1"/>
  <c r="CS7" i="15" s="1"/>
  <c r="CR7" i="15" s="1"/>
  <c r="CM7" i="15"/>
  <c r="CL7" i="15" s="1"/>
  <c r="CK7" i="15" s="1"/>
  <c r="CJ7" i="15" s="1"/>
  <c r="CI7" i="15" s="1"/>
  <c r="CH7" i="15" s="1"/>
  <c r="CD7" i="15"/>
  <c r="CC7" i="15" s="1"/>
  <c r="CB7" i="15" s="1"/>
  <c r="CA7" i="15" s="1"/>
  <c r="BZ7" i="15" s="1"/>
  <c r="BY7" i="15" s="1"/>
  <c r="BX7" i="15" s="1"/>
  <c r="BT7" i="15"/>
  <c r="BS7" i="15" s="1"/>
  <c r="BR7" i="15" s="1"/>
  <c r="BQ7" i="15" s="1"/>
  <c r="BP7" i="15" s="1"/>
  <c r="BO7" i="15" s="1"/>
  <c r="BN7" i="15" s="1"/>
  <c r="BJ7" i="15"/>
  <c r="BI7" i="15" s="1"/>
  <c r="BH7" i="15" s="1"/>
  <c r="BG7" i="15" s="1"/>
  <c r="BF7" i="15" s="1"/>
  <c r="BE7" i="15" s="1"/>
  <c r="BD7" i="15" s="1"/>
  <c r="AZ7" i="15"/>
  <c r="AY7" i="15" s="1"/>
  <c r="AX7" i="15" s="1"/>
  <c r="AW7" i="15" s="1"/>
  <c r="AV7" i="15" s="1"/>
  <c r="AU7" i="15" s="1"/>
  <c r="AT7" i="15" s="1"/>
  <c r="AP7" i="15"/>
  <c r="AO7" i="15" s="1"/>
  <c r="AN7" i="15" s="1"/>
  <c r="AM7" i="15" s="1"/>
  <c r="AL7" i="15" s="1"/>
  <c r="AK7" i="15" s="1"/>
  <c r="AJ7" i="15" s="1"/>
  <c r="AF7" i="15"/>
  <c r="AE7" i="15" s="1"/>
  <c r="AD7" i="15" s="1"/>
  <c r="AC7" i="15" s="1"/>
  <c r="AB7" i="15" s="1"/>
  <c r="AA7" i="15" s="1"/>
  <c r="Z7" i="15" s="1"/>
  <c r="V7" i="15"/>
  <c r="U7" i="15" s="1"/>
  <c r="T7" i="15" s="1"/>
  <c r="S7" i="15" s="1"/>
  <c r="R7" i="15" s="1"/>
  <c r="Q7" i="15" s="1"/>
  <c r="P7" i="15" s="1"/>
  <c r="EB4" i="15"/>
  <c r="EA4" i="15" s="1"/>
  <c r="DZ4" i="15" s="1"/>
  <c r="DY4" i="15" s="1"/>
  <c r="DX4" i="15" s="1"/>
  <c r="DW4" i="15" s="1"/>
  <c r="DV4" i="15" s="1"/>
  <c r="DR4" i="15"/>
  <c r="DQ4" i="15" s="1"/>
  <c r="DP4" i="15" s="1"/>
  <c r="DO4" i="15" s="1"/>
  <c r="DN4" i="15" s="1"/>
  <c r="DM4" i="15" s="1"/>
  <c r="DL4" i="15" s="1"/>
  <c r="DH4" i="15"/>
  <c r="DG4" i="15" s="1"/>
  <c r="DF4" i="15" s="1"/>
  <c r="DE4" i="15" s="1"/>
  <c r="DD4" i="15" s="1"/>
  <c r="DC4" i="15" s="1"/>
  <c r="DB4" i="15" s="1"/>
  <c r="CX4" i="15"/>
  <c r="CW4" i="15" s="1"/>
  <c r="CV4" i="15" s="1"/>
  <c r="CU4" i="15" s="1"/>
  <c r="CT4" i="15" s="1"/>
  <c r="CS4" i="15" s="1"/>
  <c r="CR4" i="15" s="1"/>
  <c r="CN4" i="15"/>
  <c r="CM4" i="15" s="1"/>
  <c r="CL4" i="15" s="1"/>
  <c r="CK4" i="15" s="1"/>
  <c r="CJ4" i="15" s="1"/>
  <c r="CI4" i="15" s="1"/>
  <c r="CH4" i="15" s="1"/>
  <c r="CD4" i="15"/>
  <c r="CC4" i="15" s="1"/>
  <c r="CB4" i="15" s="1"/>
  <c r="CA4" i="15" s="1"/>
  <c r="BZ4" i="15" s="1"/>
  <c r="BY4" i="15" s="1"/>
  <c r="BX4" i="15" s="1"/>
  <c r="BT4" i="15"/>
  <c r="BS4" i="15" s="1"/>
  <c r="BR4" i="15" s="1"/>
  <c r="BQ4" i="15" s="1"/>
  <c r="BP4" i="15" s="1"/>
  <c r="BO4" i="15" s="1"/>
  <c r="BN4" i="15" s="1"/>
  <c r="BJ4" i="15"/>
  <c r="BI4" i="15" s="1"/>
  <c r="BH4" i="15" s="1"/>
  <c r="BG4" i="15" s="1"/>
  <c r="BF4" i="15" s="1"/>
  <c r="BE4" i="15" s="1"/>
  <c r="BD4" i="15" s="1"/>
  <c r="AZ4" i="15"/>
  <c r="AY4" i="15" s="1"/>
  <c r="AX4" i="15" s="1"/>
  <c r="AW4" i="15" s="1"/>
  <c r="AV4" i="15" s="1"/>
  <c r="AU4" i="15" s="1"/>
  <c r="AT4" i="15" s="1"/>
  <c r="AP4" i="15"/>
  <c r="AO4" i="15" s="1"/>
  <c r="AN4" i="15" s="1"/>
  <c r="AM4" i="15" s="1"/>
  <c r="AL4" i="15" s="1"/>
  <c r="AK4" i="15" s="1"/>
  <c r="AJ4" i="15" s="1"/>
  <c r="AF4" i="15"/>
  <c r="AE4" i="15" s="1"/>
  <c r="AD4" i="15" s="1"/>
  <c r="AC4" i="15" s="1"/>
  <c r="AB4" i="15" s="1"/>
  <c r="AA4" i="15" s="1"/>
  <c r="Z4" i="15" s="1"/>
  <c r="V4" i="15"/>
  <c r="U4" i="15" s="1"/>
  <c r="T4" i="15" s="1"/>
  <c r="S4" i="15" s="1"/>
  <c r="R4" i="15" s="1"/>
  <c r="Q4" i="15" s="1"/>
  <c r="P4" i="15" s="1"/>
  <c r="L4" i="15"/>
  <c r="K4" i="15" s="1"/>
  <c r="J4" i="15" s="1"/>
  <c r="I4" i="15" s="1"/>
  <c r="H4" i="15" s="1"/>
  <c r="G4" i="15" s="1"/>
  <c r="F4" i="15" s="1"/>
  <c r="EB3" i="15"/>
  <c r="EA3" i="15"/>
  <c r="DX3" i="15"/>
  <c r="DV3" i="15"/>
  <c r="DR3" i="15"/>
  <c r="DQ3" i="15"/>
  <c r="DN3" i="15"/>
  <c r="DL3" i="15"/>
  <c r="DH3" i="15"/>
  <c r="DG3" i="15"/>
  <c r="DD3" i="15"/>
  <c r="DB3" i="15"/>
  <c r="CX3" i="15"/>
  <c r="CW3" i="15"/>
  <c r="CT3" i="15"/>
  <c r="CR3" i="15"/>
  <c r="CN3" i="15"/>
  <c r="CM3" i="15"/>
  <c r="CJ3" i="15"/>
  <c r="CH3" i="15"/>
  <c r="CD3" i="15"/>
  <c r="CC3" i="15"/>
  <c r="BZ3" i="15"/>
  <c r="BX3" i="15"/>
  <c r="BT3" i="15"/>
  <c r="BS3" i="15"/>
  <c r="BP3" i="15"/>
  <c r="BN3" i="15"/>
  <c r="BJ3" i="15"/>
  <c r="BI3" i="15"/>
  <c r="BF3" i="15"/>
  <c r="BD3" i="15"/>
  <c r="AZ3" i="15"/>
  <c r="AY3" i="15"/>
  <c r="AV3" i="15"/>
  <c r="AT3" i="15"/>
  <c r="AP3" i="15"/>
  <c r="AO3" i="15"/>
  <c r="AL3" i="15"/>
  <c r="AJ3" i="15"/>
  <c r="AF3" i="15"/>
  <c r="AE3" i="15"/>
  <c r="AB3" i="15"/>
  <c r="Z3" i="15"/>
  <c r="V3" i="15"/>
  <c r="U3" i="15"/>
  <c r="R3" i="15"/>
  <c r="P3" i="15"/>
  <c r="L3" i="15"/>
  <c r="H3" i="15"/>
  <c r="F3" i="15"/>
  <c r="T1" i="15"/>
  <c r="AD1" i="15"/>
  <c r="AN1" i="15"/>
  <c r="AX1" i="15"/>
  <c r="BH1" i="15"/>
  <c r="BR1" i="15"/>
  <c r="CB1" i="15"/>
  <c r="CL1" i="15"/>
  <c r="CV1" i="15"/>
  <c r="DF1" i="15"/>
  <c r="DP1" i="15"/>
  <c r="DZ1" i="15"/>
  <c r="F11" i="11"/>
  <c r="H7" i="9"/>
  <c r="K3" i="1"/>
  <c r="K3" i="10"/>
  <c r="S3" i="1"/>
  <c r="N1" i="1"/>
  <c r="T10" i="1" s="1"/>
  <c r="S10" i="1" s="1"/>
  <c r="R10" i="1" s="1"/>
  <c r="Q10" i="1" s="1"/>
  <c r="P10" i="1" s="1"/>
  <c r="O10" i="1" s="1"/>
  <c r="N10" i="1" s="1"/>
  <c r="G3" i="9"/>
  <c r="F3" i="9"/>
  <c r="L5" i="1"/>
  <c r="K5" i="1" s="1"/>
  <c r="J5" i="1" s="1"/>
  <c r="L23" i="1"/>
  <c r="K23" i="1" s="1"/>
  <c r="J23" i="1" s="1"/>
  <c r="L13" i="1"/>
  <c r="K13" i="1" s="1"/>
  <c r="J13" i="1" s="1"/>
  <c r="I13" i="1" s="1"/>
  <c r="H13" i="1" s="1"/>
  <c r="G13" i="1" s="1"/>
  <c r="F13" i="1" s="1"/>
  <c r="L35" i="1"/>
  <c r="K35" i="1" s="1"/>
  <c r="J35" i="1" s="1"/>
  <c r="I35" i="1" s="1"/>
  <c r="H35" i="1" s="1"/>
  <c r="G35" i="1" s="1"/>
  <c r="F35" i="1" s="1"/>
  <c r="L29" i="1"/>
  <c r="K29" i="1" s="1"/>
  <c r="J29" i="1" s="1"/>
  <c r="I29" i="1" s="1"/>
  <c r="H29" i="1" s="1"/>
  <c r="G29" i="1" s="1"/>
  <c r="F29" i="1" s="1"/>
  <c r="D29" i="1" s="1"/>
  <c r="L11" i="1"/>
  <c r="K11" i="1" s="1"/>
  <c r="J11" i="1" s="1"/>
  <c r="I11" i="1" s="1"/>
  <c r="H11" i="1" s="1"/>
  <c r="G11" i="1" s="1"/>
  <c r="F11" i="1" s="1"/>
  <c r="G7" i="9"/>
  <c r="F7" i="9"/>
  <c r="BT3" i="1"/>
  <c r="DC3" i="1"/>
  <c r="CU3" i="1"/>
  <c r="CM3" i="1"/>
  <c r="CE3" i="1"/>
  <c r="BW3" i="1"/>
  <c r="BO3" i="1"/>
  <c r="BG3" i="1"/>
  <c r="AY3" i="1"/>
  <c r="AQ3" i="1"/>
  <c r="AI3" i="1"/>
  <c r="AA3" i="1"/>
  <c r="CZ3" i="1"/>
  <c r="CR3" i="1"/>
  <c r="CJ3" i="1"/>
  <c r="CB3" i="1"/>
  <c r="BL3" i="1"/>
  <c r="BD3" i="1"/>
  <c r="AV3" i="1"/>
  <c r="AN3" i="1"/>
  <c r="AF3" i="1"/>
  <c r="X3" i="1"/>
  <c r="P3" i="1"/>
  <c r="H3" i="1"/>
  <c r="C41" i="9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B41" i="9"/>
  <c r="B42" i="9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L8" i="10"/>
  <c r="K8" i="10" s="1"/>
  <c r="J8" i="10" s="1"/>
  <c r="I8" i="10" s="1"/>
  <c r="H8" i="10" s="1"/>
  <c r="G8" i="10" s="1"/>
  <c r="F8" i="10" s="1"/>
  <c r="L10" i="10"/>
  <c r="K10" i="10" s="1"/>
  <c r="J10" i="10" s="1"/>
  <c r="I10" i="10" s="1"/>
  <c r="H10" i="10" s="1"/>
  <c r="G10" i="10" s="1"/>
  <c r="F10" i="10" s="1"/>
  <c r="V24" i="10"/>
  <c r="U24" i="10" s="1"/>
  <c r="T24" i="10" s="1"/>
  <c r="S24" i="10" s="1"/>
  <c r="R24" i="10" s="1"/>
  <c r="Q24" i="10" s="1"/>
  <c r="P24" i="10" s="1"/>
  <c r="U40" i="10"/>
  <c r="T40" i="10" s="1"/>
  <c r="EB3" i="10"/>
  <c r="EA3" i="10"/>
  <c r="DX3" i="10"/>
  <c r="DV3" i="10"/>
  <c r="DR3" i="10"/>
  <c r="DQ3" i="10"/>
  <c r="DN3" i="10"/>
  <c r="DL3" i="10"/>
  <c r="DH3" i="10"/>
  <c r="DG3" i="10"/>
  <c r="DD3" i="10"/>
  <c r="DB3" i="10"/>
  <c r="CX3" i="10"/>
  <c r="CW3" i="10"/>
  <c r="CT3" i="10"/>
  <c r="CR3" i="10"/>
  <c r="CN3" i="10"/>
  <c r="CM3" i="10"/>
  <c r="CJ3" i="10"/>
  <c r="CH3" i="10"/>
  <c r="CD3" i="10"/>
  <c r="CC3" i="10"/>
  <c r="BZ3" i="10"/>
  <c r="BX3" i="10"/>
  <c r="BT3" i="10"/>
  <c r="BS3" i="10"/>
  <c r="BP3" i="10"/>
  <c r="BN3" i="10"/>
  <c r="BJ3" i="10"/>
  <c r="BI3" i="10"/>
  <c r="BF3" i="10"/>
  <c r="BD3" i="10"/>
  <c r="AZ3" i="10"/>
  <c r="AY3" i="10"/>
  <c r="AV3" i="10"/>
  <c r="AT3" i="10"/>
  <c r="AP3" i="10"/>
  <c r="AO3" i="10"/>
  <c r="AL3" i="10"/>
  <c r="AJ3" i="10"/>
  <c r="AF3" i="10"/>
  <c r="AE3" i="10"/>
  <c r="AB3" i="10"/>
  <c r="Z3" i="10"/>
  <c r="V3" i="10"/>
  <c r="U3" i="10"/>
  <c r="R3" i="10"/>
  <c r="P3" i="10"/>
  <c r="H3" i="10"/>
  <c r="L33" i="1"/>
  <c r="K33" i="1" s="1"/>
  <c r="J33" i="1" s="1"/>
  <c r="I33" i="1" s="1"/>
  <c r="H33" i="1" s="1"/>
  <c r="G33" i="1" s="1"/>
  <c r="F33" i="1" s="1"/>
  <c r="D33" i="1" s="1"/>
  <c r="C24" i="9"/>
  <c r="C25" i="9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F13" i="11"/>
  <c r="CX3" i="1"/>
  <c r="CP3" i="1"/>
  <c r="CH3" i="1"/>
  <c r="BZ3" i="1"/>
  <c r="BR3" i="1"/>
  <c r="BJ3" i="1"/>
  <c r="BB3" i="1"/>
  <c r="AT3" i="1"/>
  <c r="AL3" i="1"/>
  <c r="AD3" i="1"/>
  <c r="V3" i="1"/>
  <c r="N3" i="1"/>
  <c r="F3" i="1"/>
  <c r="F3" i="10"/>
  <c r="L3" i="10"/>
  <c r="T1" i="10"/>
  <c r="AD1" i="10" s="1"/>
  <c r="AN1" i="10" s="1"/>
  <c r="AX1" i="10" s="1"/>
  <c r="BH1" i="10" s="1"/>
  <c r="BR1" i="10" s="1"/>
  <c r="CB1" i="10" s="1"/>
  <c r="CL1" i="10" s="1"/>
  <c r="CV1" i="10" s="1"/>
  <c r="DF1" i="10" s="1"/>
  <c r="DP1" i="10" s="1"/>
  <c r="DZ1" i="10" s="1"/>
  <c r="L39" i="1"/>
  <c r="K39" i="1" s="1"/>
  <c r="J39" i="1" s="1"/>
  <c r="L24" i="1"/>
  <c r="K24" i="1" s="1"/>
  <c r="J24" i="1" s="1"/>
  <c r="I24" i="1" s="1"/>
  <c r="H24" i="1" s="1"/>
  <c r="G24" i="1" s="1"/>
  <c r="F24" i="1" s="1"/>
  <c r="R1" i="1"/>
  <c r="Z1" i="1" s="1"/>
  <c r="AH1" i="1" s="1"/>
  <c r="AP1" i="1" s="1"/>
  <c r="AX1" i="1" s="1"/>
  <c r="BF1" i="1" s="1"/>
  <c r="BN1" i="1" s="1"/>
  <c r="BV1" i="1" s="1"/>
  <c r="CD1" i="1" s="1"/>
  <c r="CL1" i="1" s="1"/>
  <c r="CT1" i="1" s="1"/>
  <c r="DB1" i="1" s="1"/>
  <c r="T16" i="1"/>
  <c r="S16" i="1" s="1"/>
  <c r="R16" i="1" s="1"/>
  <c r="L12" i="1"/>
  <c r="K12" i="1" s="1"/>
  <c r="J12" i="1" s="1"/>
  <c r="I12" i="1" s="1"/>
  <c r="H12" i="1" s="1"/>
  <c r="G12" i="1" s="1"/>
  <c r="F12" i="1" s="1"/>
  <c r="L17" i="1"/>
  <c r="K17" i="1" s="1"/>
  <c r="J17" i="1" s="1"/>
  <c r="I17" i="1" s="1"/>
  <c r="H17" i="1" s="1"/>
  <c r="G17" i="1" s="1"/>
  <c r="F17" i="1" s="1"/>
  <c r="L4" i="1"/>
  <c r="K4" i="1" s="1"/>
  <c r="J4" i="1" s="1"/>
  <c r="L16" i="1"/>
  <c r="K16" i="1" s="1"/>
  <c r="J16" i="1" s="1"/>
  <c r="I16" i="1" s="1"/>
  <c r="H16" i="1" s="1"/>
  <c r="G16" i="1" s="1"/>
  <c r="F16" i="1" s="1"/>
  <c r="L14" i="1"/>
  <c r="K14" i="1" s="1"/>
  <c r="J14" i="1" s="1"/>
  <c r="I14" i="1" s="1"/>
  <c r="H14" i="1" s="1"/>
  <c r="G14" i="1" s="1"/>
  <c r="F14" i="1" s="1"/>
  <c r="L20" i="1"/>
  <c r="K20" i="1" s="1"/>
  <c r="J20" i="1" s="1"/>
  <c r="I20" i="1" s="1"/>
  <c r="H20" i="1" s="1"/>
  <c r="G20" i="1" s="1"/>
  <c r="F20" i="1" s="1"/>
  <c r="L15" i="1"/>
  <c r="K15" i="1" s="1"/>
  <c r="J15" i="1" s="1"/>
  <c r="I15" i="1" s="1"/>
  <c r="H15" i="1" s="1"/>
  <c r="G15" i="1" s="1"/>
  <c r="F15" i="1" s="1"/>
  <c r="L36" i="1"/>
  <c r="K36" i="1" s="1"/>
  <c r="J36" i="1" s="1"/>
  <c r="I36" i="1" s="1"/>
  <c r="H36" i="1" s="1"/>
  <c r="G36" i="1" s="1"/>
  <c r="F36" i="1" s="1"/>
  <c r="L27" i="1"/>
  <c r="K27" i="1" s="1"/>
  <c r="J27" i="1" s="1"/>
  <c r="L26" i="1"/>
  <c r="K26" i="1" s="1"/>
  <c r="J26" i="1" s="1"/>
  <c r="I26" i="1" s="1"/>
  <c r="H26" i="1" s="1"/>
  <c r="G26" i="1" s="1"/>
  <c r="F26" i="1" s="1"/>
  <c r="L6" i="1"/>
  <c r="K6" i="1" s="1"/>
  <c r="J6" i="1" s="1"/>
  <c r="L41" i="1"/>
  <c r="K41" i="1" s="1"/>
  <c r="J41" i="1" s="1"/>
  <c r="I41" i="1" s="1"/>
  <c r="H41" i="1" s="1"/>
  <c r="G41" i="1" s="1"/>
  <c r="F41" i="1" s="1"/>
  <c r="L40" i="1"/>
  <c r="K40" i="1" s="1"/>
  <c r="J40" i="1" s="1"/>
  <c r="I40" i="1" s="1"/>
  <c r="H40" i="1" s="1"/>
  <c r="G40" i="1" s="1"/>
  <c r="F40" i="1" s="1"/>
  <c r="L38" i="1"/>
  <c r="K38" i="1" s="1"/>
  <c r="J38" i="1" s="1"/>
  <c r="L31" i="1"/>
  <c r="K31" i="1" s="1"/>
  <c r="J31" i="1" s="1"/>
  <c r="L30" i="1"/>
  <c r="K30" i="1" s="1"/>
  <c r="J30" i="1" s="1"/>
  <c r="I30" i="1" s="1"/>
  <c r="H30" i="1" s="1"/>
  <c r="G30" i="1" s="1"/>
  <c r="F30" i="1" s="1"/>
  <c r="L25" i="1"/>
  <c r="K25" i="1" s="1"/>
  <c r="J25" i="1" s="1"/>
  <c r="I25" i="1" s="1"/>
  <c r="H25" i="1" s="1"/>
  <c r="G25" i="1" s="1"/>
  <c r="F25" i="1" s="1"/>
  <c r="L9" i="1"/>
  <c r="K9" i="1" s="1"/>
  <c r="J9" i="1" s="1"/>
  <c r="I9" i="1" s="1"/>
  <c r="H9" i="1" s="1"/>
  <c r="G9" i="1" s="1"/>
  <c r="F9" i="1" s="1"/>
  <c r="D9" i="1" s="1"/>
  <c r="D8" i="1"/>
  <c r="L32" i="1"/>
  <c r="K32" i="1" s="1"/>
  <c r="J32" i="1" s="1"/>
  <c r="I32" i="1" s="1"/>
  <c r="H32" i="1" s="1"/>
  <c r="G32" i="1" s="1"/>
  <c r="F32" i="1" s="1"/>
  <c r="L7" i="1"/>
  <c r="K7" i="1" s="1"/>
  <c r="J7" i="1" s="1"/>
  <c r="I7" i="1" s="1"/>
  <c r="H7" i="1" s="1"/>
  <c r="G7" i="1" s="1"/>
  <c r="F7" i="1" s="1"/>
  <c r="BG20" i="15"/>
  <c r="BF20" i="15" s="1"/>
  <c r="BE20" i="15" s="1"/>
  <c r="BD20" i="15" s="1"/>
  <c r="CA16" i="15"/>
  <c r="BZ16" i="15" s="1"/>
  <c r="BY16" i="15" s="1"/>
  <c r="BX16" i="15" s="1"/>
  <c r="AW16" i="15"/>
  <c r="AV16" i="15" s="1"/>
  <c r="AU16" i="15" s="1"/>
  <c r="AT16" i="15" s="1"/>
  <c r="AM17" i="15"/>
  <c r="AL17" i="15" s="1"/>
  <c r="AK17" i="15" s="1"/>
  <c r="AJ17" i="15" s="1"/>
  <c r="AC19" i="15"/>
  <c r="AB19" i="15" s="1"/>
  <c r="AA19" i="15" s="1"/>
  <c r="Z19" i="15" s="1"/>
  <c r="BQ19" i="15"/>
  <c r="BP19" i="15" s="1"/>
  <c r="BO19" i="15" s="1"/>
  <c r="BN19" i="15" s="1"/>
  <c r="DE19" i="15"/>
  <c r="DD19" i="15" s="1"/>
  <c r="DC19" i="15" s="1"/>
  <c r="DB19" i="15" s="1"/>
  <c r="AW21" i="15"/>
  <c r="AV21" i="15" s="1"/>
  <c r="AU21" i="15" s="1"/>
  <c r="AT21" i="15" s="1"/>
  <c r="AC21" i="15"/>
  <c r="AB21" i="15" s="1"/>
  <c r="AA21" i="15" s="1"/>
  <c r="Z21" i="15" s="1"/>
  <c r="BG21" i="15"/>
  <c r="BF21" i="15" s="1"/>
  <c r="BE21" i="15" s="1"/>
  <c r="BD21" i="15" s="1"/>
  <c r="DE21" i="15"/>
  <c r="DD21" i="15" s="1"/>
  <c r="DC21" i="15" s="1"/>
  <c r="DB21" i="15" s="1"/>
  <c r="DE17" i="15"/>
  <c r="DD17" i="15" s="1"/>
  <c r="DC17" i="15" s="1"/>
  <c r="DB17" i="15" s="1"/>
  <c r="BG17" i="15"/>
  <c r="BF17" i="15" s="1"/>
  <c r="BE17" i="15" s="1"/>
  <c r="BD17" i="15" s="1"/>
  <c r="AC17" i="15"/>
  <c r="AB17" i="15" s="1"/>
  <c r="AA17" i="15" s="1"/>
  <c r="Z17" i="15" s="1"/>
  <c r="CA20" i="15"/>
  <c r="BZ20" i="15" s="1"/>
  <c r="BY20" i="15" s="1"/>
  <c r="BX20" i="15" s="1"/>
  <c r="CK17" i="15"/>
  <c r="CJ17" i="15" s="1"/>
  <c r="CI17" i="15" s="1"/>
  <c r="CH17" i="15" s="1"/>
  <c r="CU20" i="15"/>
  <c r="CT20" i="15" s="1"/>
  <c r="CS20" i="15" s="1"/>
  <c r="CR20" i="15" s="1"/>
  <c r="AC20" i="15"/>
  <c r="AB20" i="15" s="1"/>
  <c r="AA20" i="15" s="1"/>
  <c r="Z20" i="15" s="1"/>
  <c r="D21" i="15" l="1"/>
  <c r="D16" i="15"/>
  <c r="D4" i="15"/>
  <c r="D18" i="15"/>
  <c r="D15" i="15"/>
  <c r="D20" i="15"/>
  <c r="D17" i="15"/>
  <c r="D8" i="15"/>
  <c r="D11" i="15"/>
  <c r="D7" i="15"/>
  <c r="D14" i="15"/>
  <c r="D12" i="15"/>
  <c r="X10" i="10"/>
  <c r="W10" i="10" s="1"/>
  <c r="V10" i="10" s="1"/>
  <c r="U10" i="10" s="1"/>
  <c r="T10" i="10" s="1"/>
  <c r="S10" i="10" s="1"/>
  <c r="R10" i="10" s="1"/>
  <c r="Q10" i="10" s="1"/>
  <c r="P10" i="10" s="1"/>
  <c r="X12" i="10"/>
  <c r="W12" i="10" s="1"/>
  <c r="V12" i="10" s="1"/>
  <c r="U12" i="10" s="1"/>
  <c r="T12" i="10" s="1"/>
  <c r="S12" i="10" s="1"/>
  <c r="R12" i="10" s="1"/>
  <c r="Q12" i="10" s="1"/>
  <c r="P12" i="10" s="1"/>
  <c r="X33" i="10"/>
  <c r="W33" i="10" s="1"/>
  <c r="V33" i="10" s="1"/>
  <c r="U33" i="10" s="1"/>
  <c r="T33" i="10" s="1"/>
  <c r="S33" i="10" s="1"/>
  <c r="R33" i="10" s="1"/>
  <c r="Q33" i="10" s="1"/>
  <c r="P33" i="10" s="1"/>
  <c r="X39" i="10"/>
  <c r="W39" i="10" s="1"/>
  <c r="V39" i="10" s="1"/>
  <c r="U39" i="10" s="1"/>
  <c r="T39" i="10" s="1"/>
  <c r="S39" i="10" s="1"/>
  <c r="R39" i="10" s="1"/>
  <c r="Q39" i="10" s="1"/>
  <c r="P39" i="10" s="1"/>
  <c r="X31" i="10"/>
  <c r="W31" i="10" s="1"/>
  <c r="V31" i="10" s="1"/>
  <c r="U31" i="10" s="1"/>
  <c r="T31" i="10" s="1"/>
  <c r="S31" i="10" s="1"/>
  <c r="R31" i="10" s="1"/>
  <c r="Q31" i="10" s="1"/>
  <c r="P31" i="10" s="1"/>
  <c r="X34" i="10"/>
  <c r="W34" i="10" s="1"/>
  <c r="V34" i="10" s="1"/>
  <c r="U34" i="10" s="1"/>
  <c r="T34" i="10" s="1"/>
  <c r="S34" i="10" s="1"/>
  <c r="R34" i="10" s="1"/>
  <c r="Q34" i="10" s="1"/>
  <c r="P34" i="10" s="1"/>
  <c r="X41" i="10"/>
  <c r="W41" i="10" s="1"/>
  <c r="V41" i="10" s="1"/>
  <c r="U41" i="10" s="1"/>
  <c r="T41" i="10" s="1"/>
  <c r="S41" i="10" s="1"/>
  <c r="R41" i="10" s="1"/>
  <c r="Q41" i="10" s="1"/>
  <c r="P41" i="10" s="1"/>
  <c r="D24" i="10"/>
  <c r="X30" i="10"/>
  <c r="W30" i="10" s="1"/>
  <c r="V30" i="10" s="1"/>
  <c r="U30" i="10" s="1"/>
  <c r="T30" i="10" s="1"/>
  <c r="S30" i="10" s="1"/>
  <c r="R30" i="10" s="1"/>
  <c r="Q30" i="10" s="1"/>
  <c r="P30" i="10" s="1"/>
  <c r="D7" i="10"/>
  <c r="X28" i="10"/>
  <c r="W28" i="10" s="1"/>
  <c r="V28" i="10" s="1"/>
  <c r="U28" i="10" s="1"/>
  <c r="T28" i="10" s="1"/>
  <c r="S28" i="10" s="1"/>
  <c r="R28" i="10" s="1"/>
  <c r="Q28" i="10" s="1"/>
  <c r="P28" i="10" s="1"/>
  <c r="X37" i="10"/>
  <c r="W37" i="10" s="1"/>
  <c r="V37" i="10" s="1"/>
  <c r="U37" i="10" s="1"/>
  <c r="T37" i="10" s="1"/>
  <c r="S37" i="10" s="1"/>
  <c r="R37" i="10" s="1"/>
  <c r="Q37" i="10" s="1"/>
  <c r="P37" i="10" s="1"/>
  <c r="X38" i="10"/>
  <c r="W38" i="10" s="1"/>
  <c r="V38" i="10" s="1"/>
  <c r="U38" i="10" s="1"/>
  <c r="T38" i="10" s="1"/>
  <c r="S38" i="10" s="1"/>
  <c r="R38" i="10" s="1"/>
  <c r="Q38" i="10" s="1"/>
  <c r="P38" i="10" s="1"/>
  <c r="Z1" i="10"/>
  <c r="X36" i="10"/>
  <c r="W36" i="10" s="1"/>
  <c r="V36" i="10" s="1"/>
  <c r="U36" i="10" s="1"/>
  <c r="T36" i="10" s="1"/>
  <c r="S36" i="10" s="1"/>
  <c r="R36" i="10" s="1"/>
  <c r="Q36" i="10" s="1"/>
  <c r="P36" i="10" s="1"/>
  <c r="X35" i="10"/>
  <c r="W35" i="10" s="1"/>
  <c r="V35" i="10" s="1"/>
  <c r="U35" i="10" s="1"/>
  <c r="T35" i="10" s="1"/>
  <c r="S35" i="10" s="1"/>
  <c r="R35" i="10" s="1"/>
  <c r="Q35" i="10" s="1"/>
  <c r="P35" i="10" s="1"/>
  <c r="X29" i="10"/>
  <c r="W29" i="10" s="1"/>
  <c r="V29" i="10" s="1"/>
  <c r="U29" i="10" s="1"/>
  <c r="T29" i="10" s="1"/>
  <c r="S29" i="10" s="1"/>
  <c r="R29" i="10" s="1"/>
  <c r="Q29" i="10" s="1"/>
  <c r="P29" i="10" s="1"/>
  <c r="X13" i="10"/>
  <c r="W13" i="10" s="1"/>
  <c r="V13" i="10" s="1"/>
  <c r="U13" i="10" s="1"/>
  <c r="T13" i="10" s="1"/>
  <c r="S13" i="10" s="1"/>
  <c r="R13" i="10" s="1"/>
  <c r="Q13" i="10" s="1"/>
  <c r="P13" i="10" s="1"/>
  <c r="X9" i="10"/>
  <c r="W9" i="10" s="1"/>
  <c r="V9" i="10" s="1"/>
  <c r="U9" i="10" s="1"/>
  <c r="T9" i="10" s="1"/>
  <c r="S9" i="10" s="1"/>
  <c r="R9" i="10" s="1"/>
  <c r="Q9" i="10" s="1"/>
  <c r="P9" i="10" s="1"/>
  <c r="X5" i="10"/>
  <c r="W5" i="10" s="1"/>
  <c r="V5" i="10" s="1"/>
  <c r="U5" i="10" s="1"/>
  <c r="T5" i="10" s="1"/>
  <c r="S5" i="10" s="1"/>
  <c r="R5" i="10" s="1"/>
  <c r="Q5" i="10" s="1"/>
  <c r="P5" i="10" s="1"/>
  <c r="X4" i="10"/>
  <c r="W4" i="10" s="1"/>
  <c r="V4" i="10" s="1"/>
  <c r="U4" i="10" s="1"/>
  <c r="T4" i="10" s="1"/>
  <c r="S4" i="10" s="1"/>
  <c r="R4" i="10" s="1"/>
  <c r="Q4" i="10" s="1"/>
  <c r="P4" i="10" s="1"/>
  <c r="D37" i="10"/>
  <c r="D5" i="10"/>
  <c r="D34" i="10"/>
  <c r="D10" i="10"/>
  <c r="D39" i="10"/>
  <c r="D17" i="1"/>
  <c r="T37" i="1"/>
  <c r="S37" i="1" s="1"/>
  <c r="R37" i="1" s="1"/>
  <c r="Q37" i="1" s="1"/>
  <c r="P37" i="1" s="1"/>
  <c r="O37" i="1" s="1"/>
  <c r="N37" i="1" s="1"/>
  <c r="T34" i="1"/>
  <c r="S34" i="1" s="1"/>
  <c r="R34" i="1" s="1"/>
  <c r="Q34" i="1" s="1"/>
  <c r="P34" i="1" s="1"/>
  <c r="O34" i="1" s="1"/>
  <c r="N34" i="1" s="1"/>
  <c r="D12" i="1"/>
  <c r="T28" i="1"/>
  <c r="S28" i="1" s="1"/>
  <c r="R28" i="1" s="1"/>
  <c r="Q28" i="1" s="1"/>
  <c r="P28" i="1" s="1"/>
  <c r="O28" i="1" s="1"/>
  <c r="N28" i="1" s="1"/>
  <c r="T22" i="1"/>
  <c r="S22" i="1" s="1"/>
  <c r="R22" i="1" s="1"/>
  <c r="Q22" i="1" s="1"/>
  <c r="P22" i="1" s="1"/>
  <c r="O22" i="1" s="1"/>
  <c r="N22" i="1" s="1"/>
  <c r="T21" i="1"/>
  <c r="S21" i="1" s="1"/>
  <c r="R21" i="1" s="1"/>
  <c r="Q21" i="1" s="1"/>
  <c r="P21" i="1" s="1"/>
  <c r="O21" i="1" s="1"/>
  <c r="N21" i="1" s="1"/>
  <c r="D7" i="1"/>
  <c r="D35" i="1"/>
  <c r="D11" i="1"/>
  <c r="D13" i="1"/>
  <c r="D20" i="1"/>
  <c r="D41" i="1"/>
  <c r="D30" i="1"/>
  <c r="D36" i="1"/>
  <c r="D40" i="1"/>
  <c r="D26" i="1"/>
  <c r="D16" i="1"/>
  <c r="D32" i="1"/>
  <c r="D25" i="1"/>
  <c r="T6" i="1"/>
  <c r="S6" i="1" s="1"/>
  <c r="R6" i="1" s="1"/>
  <c r="T8" i="1"/>
  <c r="S8" i="1" s="1"/>
  <c r="R8" i="1" s="1"/>
  <c r="Q8" i="1" s="1"/>
  <c r="P8" i="1" s="1"/>
  <c r="O8" i="1" s="1"/>
  <c r="N8" i="1" s="1"/>
  <c r="T15" i="1"/>
  <c r="S15" i="1" s="1"/>
  <c r="R15" i="1" s="1"/>
  <c r="Q15" i="1" s="1"/>
  <c r="P15" i="1" s="1"/>
  <c r="O15" i="1" s="1"/>
  <c r="N15" i="1" s="1"/>
  <c r="T31" i="1"/>
  <c r="S31" i="1" s="1"/>
  <c r="R31" i="1" s="1"/>
  <c r="Q31" i="1" s="1"/>
  <c r="P31" i="1" s="1"/>
  <c r="O31" i="1" s="1"/>
  <c r="N31" i="1" s="1"/>
  <c r="V1" i="1"/>
  <c r="AB10" i="1" s="1"/>
  <c r="AA10" i="1" s="1"/>
  <c r="Z10" i="1" s="1"/>
  <c r="Y10" i="1" s="1"/>
  <c r="X10" i="1" s="1"/>
  <c r="W10" i="1" s="1"/>
  <c r="V10" i="1" s="1"/>
  <c r="T40" i="1"/>
  <c r="S40" i="1" s="1"/>
  <c r="R40" i="1" s="1"/>
  <c r="Q40" i="1" s="1"/>
  <c r="P40" i="1" s="1"/>
  <c r="O40" i="1" s="1"/>
  <c r="N40" i="1" s="1"/>
  <c r="T24" i="1"/>
  <c r="S24" i="1" s="1"/>
  <c r="R24" i="1" s="1"/>
  <c r="Q24" i="1" s="1"/>
  <c r="P24" i="1" s="1"/>
  <c r="O24" i="1" s="1"/>
  <c r="N24" i="1" s="1"/>
  <c r="T4" i="1"/>
  <c r="S4" i="1" s="1"/>
  <c r="R4" i="1" s="1"/>
  <c r="Q4" i="1" s="1"/>
  <c r="P4" i="1" s="1"/>
  <c r="O4" i="1" s="1"/>
  <c r="N4" i="1" s="1"/>
  <c r="T25" i="1"/>
  <c r="S25" i="1" s="1"/>
  <c r="R25" i="1" s="1"/>
  <c r="Q25" i="1" s="1"/>
  <c r="P25" i="1" s="1"/>
  <c r="O25" i="1" s="1"/>
  <c r="N25" i="1" s="1"/>
  <c r="T11" i="1"/>
  <c r="S11" i="1" s="1"/>
  <c r="R11" i="1" s="1"/>
  <c r="Q11" i="1" s="1"/>
  <c r="P11" i="1" s="1"/>
  <c r="O11" i="1" s="1"/>
  <c r="N11" i="1" s="1"/>
  <c r="T14" i="1"/>
  <c r="S14" i="1" s="1"/>
  <c r="R14" i="1" s="1"/>
  <c r="Q14" i="1" s="1"/>
  <c r="P14" i="1" s="1"/>
  <c r="O14" i="1" s="1"/>
  <c r="N14" i="1" s="1"/>
  <c r="T17" i="1"/>
  <c r="S17" i="1" s="1"/>
  <c r="R17" i="1" s="1"/>
  <c r="Q17" i="1" s="1"/>
  <c r="P17" i="1" s="1"/>
  <c r="O17" i="1" s="1"/>
  <c r="N17" i="1" s="1"/>
  <c r="T30" i="1"/>
  <c r="S30" i="1" s="1"/>
  <c r="R30" i="1" s="1"/>
  <c r="Q30" i="1" s="1"/>
  <c r="P30" i="1" s="1"/>
  <c r="O30" i="1" s="1"/>
  <c r="N30" i="1" s="1"/>
  <c r="T7" i="1"/>
  <c r="S7" i="1" s="1"/>
  <c r="R7" i="1" s="1"/>
  <c r="Q7" i="1" s="1"/>
  <c r="P7" i="1" s="1"/>
  <c r="O7" i="1" s="1"/>
  <c r="N7" i="1" s="1"/>
  <c r="T27" i="1"/>
  <c r="S27" i="1" s="1"/>
  <c r="R27" i="1" s="1"/>
  <c r="Q27" i="1" s="1"/>
  <c r="P27" i="1" s="1"/>
  <c r="O27" i="1" s="1"/>
  <c r="N27" i="1" s="1"/>
  <c r="T20" i="1"/>
  <c r="S20" i="1" s="1"/>
  <c r="R20" i="1" s="1"/>
  <c r="Q20" i="1" s="1"/>
  <c r="P20" i="1" s="1"/>
  <c r="O20" i="1" s="1"/>
  <c r="N20" i="1" s="1"/>
  <c r="T36" i="1"/>
  <c r="S36" i="1" s="1"/>
  <c r="R36" i="1" s="1"/>
  <c r="Q36" i="1" s="1"/>
  <c r="P36" i="1" s="1"/>
  <c r="O36" i="1" s="1"/>
  <c r="N36" i="1" s="1"/>
  <c r="T23" i="1"/>
  <c r="S23" i="1" s="1"/>
  <c r="R23" i="1" s="1"/>
  <c r="Q23" i="1" s="1"/>
  <c r="P23" i="1" s="1"/>
  <c r="O23" i="1" s="1"/>
  <c r="N23" i="1" s="1"/>
  <c r="T13" i="1"/>
  <c r="S13" i="1" s="1"/>
  <c r="R13" i="1" s="1"/>
  <c r="Q13" i="1" s="1"/>
  <c r="P13" i="1" s="1"/>
  <c r="O13" i="1" s="1"/>
  <c r="N13" i="1" s="1"/>
  <c r="T32" i="1"/>
  <c r="S32" i="1" s="1"/>
  <c r="R32" i="1" s="1"/>
  <c r="Q32" i="1" s="1"/>
  <c r="P32" i="1" s="1"/>
  <c r="O32" i="1" s="1"/>
  <c r="N32" i="1" s="1"/>
  <c r="T38" i="1"/>
  <c r="S38" i="1" s="1"/>
  <c r="R38" i="1" s="1"/>
  <c r="Q38" i="1" s="1"/>
  <c r="P38" i="1" s="1"/>
  <c r="O38" i="1" s="1"/>
  <c r="N38" i="1" s="1"/>
  <c r="T5" i="1"/>
  <c r="S5" i="1" s="1"/>
  <c r="R5" i="1" s="1"/>
  <c r="Q5" i="1" s="1"/>
  <c r="P5" i="1" s="1"/>
  <c r="O5" i="1" s="1"/>
  <c r="N5" i="1" s="1"/>
  <c r="T12" i="1"/>
  <c r="S12" i="1" s="1"/>
  <c r="R12" i="1" s="1"/>
  <c r="Q12" i="1" s="1"/>
  <c r="P12" i="1" s="1"/>
  <c r="O12" i="1" s="1"/>
  <c r="N12" i="1" s="1"/>
  <c r="T33" i="1"/>
  <c r="S33" i="1" s="1"/>
  <c r="R33" i="1" s="1"/>
  <c r="Q33" i="1" s="1"/>
  <c r="P33" i="1" s="1"/>
  <c r="O33" i="1" s="1"/>
  <c r="N33" i="1" s="1"/>
  <c r="T26" i="1"/>
  <c r="S26" i="1" s="1"/>
  <c r="R26" i="1" s="1"/>
  <c r="Q26" i="1" s="1"/>
  <c r="P26" i="1" s="1"/>
  <c r="O26" i="1" s="1"/>
  <c r="N26" i="1" s="1"/>
  <c r="T39" i="1"/>
  <c r="S39" i="1" s="1"/>
  <c r="R39" i="1" s="1"/>
  <c r="Q39" i="1" s="1"/>
  <c r="P39" i="1" s="1"/>
  <c r="O39" i="1" s="1"/>
  <c r="N39" i="1" s="1"/>
  <c r="T29" i="1"/>
  <c r="S29" i="1" s="1"/>
  <c r="R29" i="1" s="1"/>
  <c r="Q29" i="1" s="1"/>
  <c r="P29" i="1" s="1"/>
  <c r="O29" i="1" s="1"/>
  <c r="N29" i="1" s="1"/>
  <c r="T41" i="1"/>
  <c r="S41" i="1" s="1"/>
  <c r="R41" i="1" s="1"/>
  <c r="Q41" i="1" s="1"/>
  <c r="P41" i="1" s="1"/>
  <c r="O41" i="1" s="1"/>
  <c r="N41" i="1" s="1"/>
  <c r="T9" i="1"/>
  <c r="S9" i="1" s="1"/>
  <c r="R9" i="1" s="1"/>
  <c r="Q9" i="1" s="1"/>
  <c r="P9" i="1" s="1"/>
  <c r="O9" i="1" s="1"/>
  <c r="N9" i="1" s="1"/>
  <c r="T35" i="1"/>
  <c r="S35" i="1" s="1"/>
  <c r="R35" i="1" s="1"/>
  <c r="Q35" i="1" s="1"/>
  <c r="P35" i="1" s="1"/>
  <c r="O35" i="1" s="1"/>
  <c r="N35" i="1" s="1"/>
  <c r="I33" i="10"/>
  <c r="H33" i="10" s="1"/>
  <c r="G33" i="10" s="1"/>
  <c r="F33" i="10" s="1"/>
  <c r="I38" i="1"/>
  <c r="H38" i="1" s="1"/>
  <c r="G38" i="1" s="1"/>
  <c r="F38" i="1" s="1"/>
  <c r="D15" i="1" s="1"/>
  <c r="I4" i="10"/>
  <c r="H4" i="10" s="1"/>
  <c r="G4" i="10" s="1"/>
  <c r="F4" i="10" s="1"/>
  <c r="D4" i="10" s="1"/>
  <c r="S40" i="10"/>
  <c r="R40" i="10" s="1"/>
  <c r="Q40" i="10" s="1"/>
  <c r="P40" i="10" s="1"/>
  <c r="I40" i="10"/>
  <c r="H40" i="10" s="1"/>
  <c r="G40" i="10" s="1"/>
  <c r="F40" i="10" s="1"/>
  <c r="I36" i="10"/>
  <c r="H36" i="10" s="1"/>
  <c r="G36" i="10" s="1"/>
  <c r="F36" i="10" s="1"/>
  <c r="I35" i="10"/>
  <c r="H35" i="10" s="1"/>
  <c r="G35" i="10" s="1"/>
  <c r="F35" i="10" s="1"/>
  <c r="D35" i="10" s="1"/>
  <c r="I31" i="10"/>
  <c r="H31" i="10" s="1"/>
  <c r="G31" i="10" s="1"/>
  <c r="F31" i="10" s="1"/>
  <c r="I30" i="10"/>
  <c r="H30" i="10" s="1"/>
  <c r="G30" i="10" s="1"/>
  <c r="F30" i="10" s="1"/>
  <c r="D6" i="10" s="1"/>
  <c r="S26" i="10"/>
  <c r="R26" i="10" s="1"/>
  <c r="Q26" i="10" s="1"/>
  <c r="P26" i="10" s="1"/>
  <c r="I25" i="10"/>
  <c r="H25" i="10" s="1"/>
  <c r="G25" i="10" s="1"/>
  <c r="F25" i="10" s="1"/>
  <c r="D25" i="10" s="1"/>
  <c r="D21" i="10"/>
  <c r="S23" i="10"/>
  <c r="R23" i="10" s="1"/>
  <c r="Q23" i="10" s="1"/>
  <c r="P23" i="10" s="1"/>
  <c r="I22" i="10"/>
  <c r="H22" i="10" s="1"/>
  <c r="G22" i="10" s="1"/>
  <c r="F22" i="10" s="1"/>
  <c r="S20" i="10"/>
  <c r="R20" i="10" s="1"/>
  <c r="Q20" i="10" s="1"/>
  <c r="P20" i="10" s="1"/>
  <c r="I19" i="10"/>
  <c r="H19" i="10" s="1"/>
  <c r="G19" i="10" s="1"/>
  <c r="F19" i="10" s="1"/>
  <c r="S16" i="10"/>
  <c r="R16" i="10" s="1"/>
  <c r="Q16" i="10" s="1"/>
  <c r="P16" i="10" s="1"/>
  <c r="I14" i="10"/>
  <c r="H14" i="10" s="1"/>
  <c r="G14" i="10" s="1"/>
  <c r="F14" i="10" s="1"/>
  <c r="D41" i="10" s="1"/>
  <c r="S14" i="10"/>
  <c r="R14" i="10" s="1"/>
  <c r="Q14" i="10" s="1"/>
  <c r="P14" i="10" s="1"/>
  <c r="I23" i="1"/>
  <c r="H23" i="1" s="1"/>
  <c r="G23" i="1" s="1"/>
  <c r="F23" i="1" s="1"/>
  <c r="I5" i="1"/>
  <c r="H5" i="1" s="1"/>
  <c r="G5" i="1" s="1"/>
  <c r="F5" i="1" s="1"/>
  <c r="I29" i="10"/>
  <c r="H29" i="10" s="1"/>
  <c r="G29" i="10" s="1"/>
  <c r="F29" i="10" s="1"/>
  <c r="D29" i="10" s="1"/>
  <c r="I28" i="10"/>
  <c r="H28" i="10" s="1"/>
  <c r="G28" i="10" s="1"/>
  <c r="F28" i="10" s="1"/>
  <c r="S25" i="10"/>
  <c r="R25" i="10" s="1"/>
  <c r="Q25" i="10" s="1"/>
  <c r="P25" i="10" s="1"/>
  <c r="I38" i="10"/>
  <c r="H38" i="10" s="1"/>
  <c r="G38" i="10" s="1"/>
  <c r="F38" i="10" s="1"/>
  <c r="Q16" i="1"/>
  <c r="P16" i="1" s="1"/>
  <c r="O16" i="1" s="1"/>
  <c r="N16" i="1" s="1"/>
  <c r="I18" i="10"/>
  <c r="H18" i="10" s="1"/>
  <c r="G18" i="10" s="1"/>
  <c r="F18" i="10" s="1"/>
  <c r="S18" i="10"/>
  <c r="R18" i="10" s="1"/>
  <c r="Q18" i="10" s="1"/>
  <c r="P18" i="10" s="1"/>
  <c r="I4" i="1"/>
  <c r="H4" i="1" s="1"/>
  <c r="G4" i="1" s="1"/>
  <c r="F4" i="1" s="1"/>
  <c r="I39" i="1"/>
  <c r="H39" i="1" s="1"/>
  <c r="G39" i="1" s="1"/>
  <c r="F39" i="1" s="1"/>
  <c r="D24" i="1" s="1"/>
  <c r="CU14" i="15"/>
  <c r="CT14" i="15" s="1"/>
  <c r="CS14" i="15" s="1"/>
  <c r="CR14" i="15" s="1"/>
  <c r="AC14" i="15"/>
  <c r="AB14" i="15" s="1"/>
  <c r="AA14" i="15" s="1"/>
  <c r="Z14" i="15" s="1"/>
  <c r="DE14" i="15"/>
  <c r="DD14" i="15" s="1"/>
  <c r="DC14" i="15" s="1"/>
  <c r="DB14" i="15" s="1"/>
  <c r="CA14" i="15"/>
  <c r="BZ14" i="15" s="1"/>
  <c r="BY14" i="15" s="1"/>
  <c r="BX14" i="15" s="1"/>
  <c r="AM14" i="15"/>
  <c r="AL14" i="15" s="1"/>
  <c r="AK14" i="15" s="1"/>
  <c r="AJ14" i="15" s="1"/>
  <c r="AW19" i="15"/>
  <c r="AV19" i="15" s="1"/>
  <c r="AU19" i="15" s="1"/>
  <c r="AT19" i="15" s="1"/>
  <c r="I19" i="15"/>
  <c r="H19" i="15" s="1"/>
  <c r="G19" i="15" s="1"/>
  <c r="F19" i="15" s="1"/>
  <c r="D5" i="15" s="1"/>
  <c r="BG14" i="15"/>
  <c r="BF14" i="15" s="1"/>
  <c r="BE14" i="15" s="1"/>
  <c r="BD14" i="15" s="1"/>
  <c r="S14" i="15"/>
  <c r="R14" i="15" s="1"/>
  <c r="Q14" i="15" s="1"/>
  <c r="P14" i="15" s="1"/>
  <c r="DO19" i="15"/>
  <c r="DN19" i="15" s="1"/>
  <c r="DM19" i="15" s="1"/>
  <c r="DL19" i="15" s="1"/>
  <c r="CA19" i="15"/>
  <c r="BZ19" i="15" s="1"/>
  <c r="BY19" i="15" s="1"/>
  <c r="BX19" i="15" s="1"/>
  <c r="AM19" i="15"/>
  <c r="AL19" i="15" s="1"/>
  <c r="AK19" i="15" s="1"/>
  <c r="AJ19" i="15" s="1"/>
  <c r="DY14" i="15"/>
  <c r="DX14" i="15" s="1"/>
  <c r="DW14" i="15" s="1"/>
  <c r="DV14" i="15" s="1"/>
  <c r="CK14" i="15"/>
  <c r="CJ14" i="15" s="1"/>
  <c r="CI14" i="15" s="1"/>
  <c r="CH14" i="15" s="1"/>
  <c r="AW14" i="15"/>
  <c r="AV14" i="15" s="1"/>
  <c r="AU14" i="15" s="1"/>
  <c r="AT14" i="15" s="1"/>
  <c r="CU19" i="15"/>
  <c r="CT19" i="15" s="1"/>
  <c r="CS19" i="15" s="1"/>
  <c r="CR19" i="15" s="1"/>
  <c r="DO14" i="15"/>
  <c r="DN14" i="15" s="1"/>
  <c r="DM14" i="15" s="1"/>
  <c r="DL14" i="15" s="1"/>
  <c r="BG19" i="15"/>
  <c r="BF19" i="15" s="1"/>
  <c r="BE19" i="15" s="1"/>
  <c r="BD19" i="15" s="1"/>
  <c r="S19" i="15"/>
  <c r="R19" i="15" s="1"/>
  <c r="Q19" i="15" s="1"/>
  <c r="P19" i="15" s="1"/>
  <c r="AM9" i="15"/>
  <c r="AL9" i="15" s="1"/>
  <c r="AK9" i="15" s="1"/>
  <c r="AJ9" i="15" s="1"/>
  <c r="CA9" i="15"/>
  <c r="BZ9" i="15" s="1"/>
  <c r="BY9" i="15" s="1"/>
  <c r="BX9" i="15" s="1"/>
  <c r="CU9" i="15"/>
  <c r="CT9" i="15" s="1"/>
  <c r="CS9" i="15" s="1"/>
  <c r="CR9" i="15" s="1"/>
  <c r="BG9" i="15"/>
  <c r="BF9" i="15" s="1"/>
  <c r="BE9" i="15" s="1"/>
  <c r="BD9" i="15" s="1"/>
  <c r="S9" i="15"/>
  <c r="R9" i="15" s="1"/>
  <c r="Q9" i="15" s="1"/>
  <c r="P9" i="15" s="1"/>
  <c r="DE9" i="15"/>
  <c r="DD9" i="15" s="1"/>
  <c r="DC9" i="15" s="1"/>
  <c r="DB9" i="15" s="1"/>
  <c r="BQ9" i="15"/>
  <c r="BP9" i="15" s="1"/>
  <c r="BO9" i="15" s="1"/>
  <c r="BN9" i="15" s="1"/>
  <c r="AC9" i="15"/>
  <c r="AB9" i="15" s="1"/>
  <c r="AA9" i="15" s="1"/>
  <c r="Z9" i="15" s="1"/>
  <c r="DY9" i="15"/>
  <c r="DX9" i="15" s="1"/>
  <c r="DW9" i="15" s="1"/>
  <c r="DV9" i="15" s="1"/>
  <c r="CK9" i="15"/>
  <c r="CJ9" i="15" s="1"/>
  <c r="CI9" i="15" s="1"/>
  <c r="CH9" i="15" s="1"/>
  <c r="AW9" i="15"/>
  <c r="AV9" i="15" s="1"/>
  <c r="AU9" i="15" s="1"/>
  <c r="AT9" i="15" s="1"/>
  <c r="I9" i="15"/>
  <c r="H9" i="15" s="1"/>
  <c r="G9" i="15" s="1"/>
  <c r="F9" i="15" s="1"/>
  <c r="D13" i="15" s="1"/>
  <c r="CK19" i="15"/>
  <c r="CJ19" i="15" s="1"/>
  <c r="CI19" i="15" s="1"/>
  <c r="CH19" i="15" s="1"/>
  <c r="Q6" i="1"/>
  <c r="P6" i="1" s="1"/>
  <c r="O6" i="1" s="1"/>
  <c r="N6" i="1" s="1"/>
  <c r="I27" i="1"/>
  <c r="H27" i="1" s="1"/>
  <c r="G27" i="1" s="1"/>
  <c r="F27" i="1" s="1"/>
  <c r="D28" i="1" s="1"/>
  <c r="I6" i="1"/>
  <c r="H6" i="1" s="1"/>
  <c r="G6" i="1" s="1"/>
  <c r="F6" i="1" s="1"/>
  <c r="I12" i="10"/>
  <c r="H12" i="10" s="1"/>
  <c r="G12" i="10" s="1"/>
  <c r="F12" i="10" s="1"/>
  <c r="D12" i="10" s="1"/>
  <c r="I9" i="10"/>
  <c r="H9" i="10" s="1"/>
  <c r="G9" i="10" s="1"/>
  <c r="F9" i="10" s="1"/>
  <c r="I31" i="1"/>
  <c r="H31" i="1" s="1"/>
  <c r="G31" i="1" s="1"/>
  <c r="F31" i="1" s="1"/>
  <c r="D14" i="1" s="1"/>
  <c r="S8" i="10"/>
  <c r="R8" i="10" s="1"/>
  <c r="Q8" i="10" s="1"/>
  <c r="P8" i="10" s="1"/>
  <c r="I16" i="10"/>
  <c r="H16" i="10" s="1"/>
  <c r="G16" i="10" s="1"/>
  <c r="F16" i="10" s="1"/>
  <c r="D17" i="10" s="1"/>
  <c r="D9" i="15" l="1"/>
  <c r="D19" i="15"/>
  <c r="D30" i="10"/>
  <c r="D31" i="10"/>
  <c r="D16" i="10"/>
  <c r="D18" i="10"/>
  <c r="D14" i="10"/>
  <c r="D20" i="10"/>
  <c r="D23" i="10"/>
  <c r="D33" i="10"/>
  <c r="AH40" i="10"/>
  <c r="AG40" i="10" s="1"/>
  <c r="AF40" i="10" s="1"/>
  <c r="AE40" i="10" s="1"/>
  <c r="AD40" i="10" s="1"/>
  <c r="AC40" i="10" s="1"/>
  <c r="AB40" i="10" s="1"/>
  <c r="AA40" i="10" s="1"/>
  <c r="Z40" i="10" s="1"/>
  <c r="AH34" i="10"/>
  <c r="AG34" i="10" s="1"/>
  <c r="AF34" i="10" s="1"/>
  <c r="AE34" i="10" s="1"/>
  <c r="AD34" i="10" s="1"/>
  <c r="AC34" i="10" s="1"/>
  <c r="AB34" i="10" s="1"/>
  <c r="AA34" i="10" s="1"/>
  <c r="Z34" i="10" s="1"/>
  <c r="AH27" i="10"/>
  <c r="AG27" i="10" s="1"/>
  <c r="AF27" i="10" s="1"/>
  <c r="AE27" i="10" s="1"/>
  <c r="AD27" i="10" s="1"/>
  <c r="AC27" i="10" s="1"/>
  <c r="AB27" i="10" s="1"/>
  <c r="AA27" i="10" s="1"/>
  <c r="Z27" i="10" s="1"/>
  <c r="AH26" i="10"/>
  <c r="AG26" i="10" s="1"/>
  <c r="AF26" i="10" s="1"/>
  <c r="AE26" i="10" s="1"/>
  <c r="AD26" i="10" s="1"/>
  <c r="AC26" i="10" s="1"/>
  <c r="AB26" i="10" s="1"/>
  <c r="AA26" i="10" s="1"/>
  <c r="Z26" i="10" s="1"/>
  <c r="AH37" i="10"/>
  <c r="AG37" i="10" s="1"/>
  <c r="AF37" i="10" s="1"/>
  <c r="AE37" i="10" s="1"/>
  <c r="AD37" i="10" s="1"/>
  <c r="AC37" i="10" s="1"/>
  <c r="AB37" i="10" s="1"/>
  <c r="AA37" i="10" s="1"/>
  <c r="Z37" i="10" s="1"/>
  <c r="AH28" i="10"/>
  <c r="AG28" i="10" s="1"/>
  <c r="AF28" i="10" s="1"/>
  <c r="AE28" i="10" s="1"/>
  <c r="AD28" i="10" s="1"/>
  <c r="AC28" i="10" s="1"/>
  <c r="AB28" i="10" s="1"/>
  <c r="AA28" i="10" s="1"/>
  <c r="Z28" i="10" s="1"/>
  <c r="AH22" i="10"/>
  <c r="AG22" i="10" s="1"/>
  <c r="AF22" i="10" s="1"/>
  <c r="AE22" i="10" s="1"/>
  <c r="AD22" i="10" s="1"/>
  <c r="AC22" i="10" s="1"/>
  <c r="AB22" i="10" s="1"/>
  <c r="AA22" i="10" s="1"/>
  <c r="Z22" i="10" s="1"/>
  <c r="AH19" i="10"/>
  <c r="AG19" i="10" s="1"/>
  <c r="AF19" i="10" s="1"/>
  <c r="AE19" i="10" s="1"/>
  <c r="AD19" i="10" s="1"/>
  <c r="AC19" i="10" s="1"/>
  <c r="AB19" i="10" s="1"/>
  <c r="AA19" i="10" s="1"/>
  <c r="Z19" i="10" s="1"/>
  <c r="AH18" i="10"/>
  <c r="AG18" i="10" s="1"/>
  <c r="AF18" i="10" s="1"/>
  <c r="AE18" i="10" s="1"/>
  <c r="AD18" i="10" s="1"/>
  <c r="AC18" i="10" s="1"/>
  <c r="AB18" i="10" s="1"/>
  <c r="AA18" i="10" s="1"/>
  <c r="Z18" i="10" s="1"/>
  <c r="AH13" i="10"/>
  <c r="AG13" i="10" s="1"/>
  <c r="AF13" i="10" s="1"/>
  <c r="AE13" i="10" s="1"/>
  <c r="AD13" i="10" s="1"/>
  <c r="AC13" i="10" s="1"/>
  <c r="AB13" i="10" s="1"/>
  <c r="AA13" i="10" s="1"/>
  <c r="Z13" i="10" s="1"/>
  <c r="AH12" i="10"/>
  <c r="AG12" i="10" s="1"/>
  <c r="AF12" i="10" s="1"/>
  <c r="AE12" i="10" s="1"/>
  <c r="AD12" i="10" s="1"/>
  <c r="AC12" i="10" s="1"/>
  <c r="AB12" i="10" s="1"/>
  <c r="AA12" i="10" s="1"/>
  <c r="Z12" i="10" s="1"/>
  <c r="AH11" i="10"/>
  <c r="AG11" i="10" s="1"/>
  <c r="AF11" i="10" s="1"/>
  <c r="AE11" i="10" s="1"/>
  <c r="AD11" i="10" s="1"/>
  <c r="AC11" i="10" s="1"/>
  <c r="AB11" i="10" s="1"/>
  <c r="AA11" i="10" s="1"/>
  <c r="Z11" i="10" s="1"/>
  <c r="AH5" i="10"/>
  <c r="AG5" i="10" s="1"/>
  <c r="AF5" i="10" s="1"/>
  <c r="AE5" i="10" s="1"/>
  <c r="AD5" i="10" s="1"/>
  <c r="AC5" i="10" s="1"/>
  <c r="AB5" i="10" s="1"/>
  <c r="AA5" i="10" s="1"/>
  <c r="Z5" i="10" s="1"/>
  <c r="AH4" i="10"/>
  <c r="AG4" i="10" s="1"/>
  <c r="AF4" i="10" s="1"/>
  <c r="AE4" i="10" s="1"/>
  <c r="AD4" i="10" s="1"/>
  <c r="AC4" i="10" s="1"/>
  <c r="AB4" i="10" s="1"/>
  <c r="AA4" i="10" s="1"/>
  <c r="Z4" i="10" s="1"/>
  <c r="AJ1" i="10"/>
  <c r="AH41" i="10"/>
  <c r="AG41" i="10" s="1"/>
  <c r="AF41" i="10" s="1"/>
  <c r="AE41" i="10" s="1"/>
  <c r="AD41" i="10" s="1"/>
  <c r="AC41" i="10" s="1"/>
  <c r="AB41" i="10" s="1"/>
  <c r="AA41" i="10" s="1"/>
  <c r="Z41" i="10" s="1"/>
  <c r="AH29" i="10"/>
  <c r="AG29" i="10" s="1"/>
  <c r="AF29" i="10" s="1"/>
  <c r="AE29" i="10" s="1"/>
  <c r="AD29" i="10" s="1"/>
  <c r="AC29" i="10" s="1"/>
  <c r="AB29" i="10" s="1"/>
  <c r="AA29" i="10" s="1"/>
  <c r="Z29" i="10" s="1"/>
  <c r="AH23" i="10"/>
  <c r="AG23" i="10" s="1"/>
  <c r="AF23" i="10" s="1"/>
  <c r="AE23" i="10" s="1"/>
  <c r="AD23" i="10" s="1"/>
  <c r="AC23" i="10" s="1"/>
  <c r="AB23" i="10" s="1"/>
  <c r="AA23" i="10" s="1"/>
  <c r="Z23" i="10" s="1"/>
  <c r="AH17" i="10"/>
  <c r="AG17" i="10" s="1"/>
  <c r="AF17" i="10" s="1"/>
  <c r="AE17" i="10" s="1"/>
  <c r="AD17" i="10" s="1"/>
  <c r="AC17" i="10" s="1"/>
  <c r="AB17" i="10" s="1"/>
  <c r="AA17" i="10" s="1"/>
  <c r="Z17" i="10" s="1"/>
  <c r="AH10" i="10"/>
  <c r="AG10" i="10" s="1"/>
  <c r="AF10" i="10" s="1"/>
  <c r="AE10" i="10" s="1"/>
  <c r="AD10" i="10" s="1"/>
  <c r="AC10" i="10" s="1"/>
  <c r="AB10" i="10" s="1"/>
  <c r="AA10" i="10" s="1"/>
  <c r="Z10" i="10" s="1"/>
  <c r="AH25" i="10"/>
  <c r="AG25" i="10" s="1"/>
  <c r="AF25" i="10" s="1"/>
  <c r="AE25" i="10" s="1"/>
  <c r="AD25" i="10" s="1"/>
  <c r="AC25" i="10" s="1"/>
  <c r="AB25" i="10" s="1"/>
  <c r="AA25" i="10" s="1"/>
  <c r="Z25" i="10" s="1"/>
  <c r="AH24" i="10"/>
  <c r="AG24" i="10" s="1"/>
  <c r="AF24" i="10" s="1"/>
  <c r="AE24" i="10" s="1"/>
  <c r="AD24" i="10" s="1"/>
  <c r="AC24" i="10" s="1"/>
  <c r="AB24" i="10" s="1"/>
  <c r="AA24" i="10" s="1"/>
  <c r="Z24" i="10" s="1"/>
  <c r="AH20" i="10"/>
  <c r="AG20" i="10" s="1"/>
  <c r="AF20" i="10" s="1"/>
  <c r="AE20" i="10" s="1"/>
  <c r="AD20" i="10" s="1"/>
  <c r="AC20" i="10" s="1"/>
  <c r="AB20" i="10" s="1"/>
  <c r="AA20" i="10" s="1"/>
  <c r="Z20" i="10" s="1"/>
  <c r="AH8" i="10"/>
  <c r="AG8" i="10" s="1"/>
  <c r="AF8" i="10" s="1"/>
  <c r="AE8" i="10" s="1"/>
  <c r="AD8" i="10" s="1"/>
  <c r="AC8" i="10" s="1"/>
  <c r="AB8" i="10" s="1"/>
  <c r="AA8" i="10" s="1"/>
  <c r="Z8" i="10" s="1"/>
  <c r="AH6" i="10"/>
  <c r="AG6" i="10" s="1"/>
  <c r="AF6" i="10" s="1"/>
  <c r="AE6" i="10" s="1"/>
  <c r="AD6" i="10" s="1"/>
  <c r="AC6" i="10" s="1"/>
  <c r="AB6" i="10" s="1"/>
  <c r="AA6" i="10" s="1"/>
  <c r="Z6" i="10" s="1"/>
  <c r="AH35" i="10"/>
  <c r="AG35" i="10" s="1"/>
  <c r="AF35" i="10" s="1"/>
  <c r="AE35" i="10" s="1"/>
  <c r="AD35" i="10" s="1"/>
  <c r="AC35" i="10" s="1"/>
  <c r="AB35" i="10" s="1"/>
  <c r="AA35" i="10" s="1"/>
  <c r="Z35" i="10" s="1"/>
  <c r="AH21" i="10"/>
  <c r="AG21" i="10" s="1"/>
  <c r="AF21" i="10" s="1"/>
  <c r="AE21" i="10" s="1"/>
  <c r="AD21" i="10" s="1"/>
  <c r="AC21" i="10" s="1"/>
  <c r="AB21" i="10" s="1"/>
  <c r="AA21" i="10" s="1"/>
  <c r="Z21" i="10" s="1"/>
  <c r="AH9" i="10"/>
  <c r="AG9" i="10" s="1"/>
  <c r="AF9" i="10" s="1"/>
  <c r="AE9" i="10" s="1"/>
  <c r="AD9" i="10" s="1"/>
  <c r="AC9" i="10" s="1"/>
  <c r="AB9" i="10" s="1"/>
  <c r="AA9" i="10" s="1"/>
  <c r="Z9" i="10" s="1"/>
  <c r="AH38" i="10"/>
  <c r="AG38" i="10" s="1"/>
  <c r="AF38" i="10" s="1"/>
  <c r="AE38" i="10" s="1"/>
  <c r="AD38" i="10" s="1"/>
  <c r="AC38" i="10" s="1"/>
  <c r="AB38" i="10" s="1"/>
  <c r="AA38" i="10" s="1"/>
  <c r="Z38" i="10" s="1"/>
  <c r="AH36" i="10"/>
  <c r="AG36" i="10" s="1"/>
  <c r="AF36" i="10" s="1"/>
  <c r="AE36" i="10" s="1"/>
  <c r="AD36" i="10" s="1"/>
  <c r="AC36" i="10" s="1"/>
  <c r="AB36" i="10" s="1"/>
  <c r="AA36" i="10" s="1"/>
  <c r="Z36" i="10" s="1"/>
  <c r="AH31" i="10"/>
  <c r="AG31" i="10" s="1"/>
  <c r="AF31" i="10" s="1"/>
  <c r="AE31" i="10" s="1"/>
  <c r="AD31" i="10" s="1"/>
  <c r="AC31" i="10" s="1"/>
  <c r="AB31" i="10" s="1"/>
  <c r="AA31" i="10" s="1"/>
  <c r="Z31" i="10" s="1"/>
  <c r="AH15" i="10"/>
  <c r="AG15" i="10" s="1"/>
  <c r="AF15" i="10" s="1"/>
  <c r="AE15" i="10" s="1"/>
  <c r="AD15" i="10" s="1"/>
  <c r="AC15" i="10" s="1"/>
  <c r="AB15" i="10" s="1"/>
  <c r="AA15" i="10" s="1"/>
  <c r="Z15" i="10" s="1"/>
  <c r="AH39" i="10"/>
  <c r="AG39" i="10" s="1"/>
  <c r="AF39" i="10" s="1"/>
  <c r="AE39" i="10" s="1"/>
  <c r="AD39" i="10" s="1"/>
  <c r="AC39" i="10" s="1"/>
  <c r="AB39" i="10" s="1"/>
  <c r="AA39" i="10" s="1"/>
  <c r="Z39" i="10" s="1"/>
  <c r="AH33" i="10"/>
  <c r="AG33" i="10" s="1"/>
  <c r="AF33" i="10" s="1"/>
  <c r="AE33" i="10" s="1"/>
  <c r="AD33" i="10" s="1"/>
  <c r="AC33" i="10" s="1"/>
  <c r="AB33" i="10" s="1"/>
  <c r="AA33" i="10" s="1"/>
  <c r="Z33" i="10" s="1"/>
  <c r="AH30" i="10"/>
  <c r="AG30" i="10" s="1"/>
  <c r="AF30" i="10" s="1"/>
  <c r="AE30" i="10" s="1"/>
  <c r="AD30" i="10" s="1"/>
  <c r="AC30" i="10" s="1"/>
  <c r="AB30" i="10" s="1"/>
  <c r="AA30" i="10" s="1"/>
  <c r="Z30" i="10" s="1"/>
  <c r="AH16" i="10"/>
  <c r="AG16" i="10" s="1"/>
  <c r="AF16" i="10" s="1"/>
  <c r="AE16" i="10" s="1"/>
  <c r="AD16" i="10" s="1"/>
  <c r="AC16" i="10" s="1"/>
  <c r="AB16" i="10" s="1"/>
  <c r="AA16" i="10" s="1"/>
  <c r="Z16" i="10" s="1"/>
  <c r="AH14" i="10"/>
  <c r="AG14" i="10" s="1"/>
  <c r="AF14" i="10" s="1"/>
  <c r="AE14" i="10" s="1"/>
  <c r="AD14" i="10" s="1"/>
  <c r="AC14" i="10" s="1"/>
  <c r="AB14" i="10" s="1"/>
  <c r="AA14" i="10" s="1"/>
  <c r="Z14" i="10" s="1"/>
  <c r="AH7" i="10"/>
  <c r="AG7" i="10" s="1"/>
  <c r="AF7" i="10" s="1"/>
  <c r="AE7" i="10" s="1"/>
  <c r="AD7" i="10" s="1"/>
  <c r="AC7" i="10" s="1"/>
  <c r="AB7" i="10" s="1"/>
  <c r="AA7" i="10" s="1"/>
  <c r="Z7" i="10" s="1"/>
  <c r="D11" i="10"/>
  <c r="D13" i="10"/>
  <c r="D8" i="10"/>
  <c r="D26" i="10"/>
  <c r="D15" i="10"/>
  <c r="D28" i="10"/>
  <c r="D9" i="10"/>
  <c r="D40" i="10"/>
  <c r="D38" i="10"/>
  <c r="D22" i="10"/>
  <c r="D27" i="10"/>
  <c r="D36" i="10"/>
  <c r="D19" i="10"/>
  <c r="AB34" i="1"/>
  <c r="AA34" i="1" s="1"/>
  <c r="Z34" i="1" s="1"/>
  <c r="Y34" i="1" s="1"/>
  <c r="X34" i="1" s="1"/>
  <c r="W34" i="1" s="1"/>
  <c r="V34" i="1" s="1"/>
  <c r="AB37" i="1"/>
  <c r="AA37" i="1" s="1"/>
  <c r="Z37" i="1" s="1"/>
  <c r="Y37" i="1" s="1"/>
  <c r="X37" i="1" s="1"/>
  <c r="W37" i="1" s="1"/>
  <c r="V37" i="1" s="1"/>
  <c r="AB21" i="1"/>
  <c r="AA21" i="1" s="1"/>
  <c r="Z21" i="1" s="1"/>
  <c r="Y21" i="1" s="1"/>
  <c r="X21" i="1" s="1"/>
  <c r="W21" i="1" s="1"/>
  <c r="V21" i="1" s="1"/>
  <c r="AB22" i="1"/>
  <c r="AA22" i="1" s="1"/>
  <c r="Z22" i="1" s="1"/>
  <c r="Y22" i="1" s="1"/>
  <c r="X22" i="1" s="1"/>
  <c r="W22" i="1" s="1"/>
  <c r="V22" i="1" s="1"/>
  <c r="D38" i="1"/>
  <c r="D5" i="1"/>
  <c r="D31" i="1"/>
  <c r="D6" i="1"/>
  <c r="D27" i="1"/>
  <c r="D4" i="1"/>
  <c r="D39" i="1"/>
  <c r="D23" i="1"/>
  <c r="AB8" i="1"/>
  <c r="AA8" i="1" s="1"/>
  <c r="Z8" i="1" s="1"/>
  <c r="Y8" i="1" s="1"/>
  <c r="X8" i="1" s="1"/>
  <c r="W8" i="1" s="1"/>
  <c r="V8" i="1" s="1"/>
  <c r="AB28" i="1"/>
  <c r="AA28" i="1" s="1"/>
  <c r="Z28" i="1" s="1"/>
  <c r="Y28" i="1" s="1"/>
  <c r="X28" i="1" s="1"/>
  <c r="W28" i="1" s="1"/>
  <c r="V28" i="1" s="1"/>
  <c r="AB39" i="1"/>
  <c r="AA39" i="1" s="1"/>
  <c r="Z39" i="1" s="1"/>
  <c r="Y39" i="1" s="1"/>
  <c r="X39" i="1" s="1"/>
  <c r="W39" i="1" s="1"/>
  <c r="V39" i="1" s="1"/>
  <c r="AB33" i="1"/>
  <c r="AA33" i="1" s="1"/>
  <c r="Z33" i="1" s="1"/>
  <c r="Y33" i="1" s="1"/>
  <c r="X33" i="1" s="1"/>
  <c r="W33" i="1" s="1"/>
  <c r="V33" i="1" s="1"/>
  <c r="AB24" i="1"/>
  <c r="AA24" i="1" s="1"/>
  <c r="Z24" i="1" s="1"/>
  <c r="Y24" i="1" s="1"/>
  <c r="X24" i="1" s="1"/>
  <c r="W24" i="1" s="1"/>
  <c r="V24" i="1" s="1"/>
  <c r="AB36" i="1"/>
  <c r="AA36" i="1" s="1"/>
  <c r="Z36" i="1" s="1"/>
  <c r="Y36" i="1" s="1"/>
  <c r="X36" i="1" s="1"/>
  <c r="W36" i="1" s="1"/>
  <c r="V36" i="1" s="1"/>
  <c r="AB7" i="1"/>
  <c r="AA7" i="1" s="1"/>
  <c r="Z7" i="1" s="1"/>
  <c r="Y7" i="1" s="1"/>
  <c r="X7" i="1" s="1"/>
  <c r="W7" i="1" s="1"/>
  <c r="V7" i="1" s="1"/>
  <c r="AD1" i="1"/>
  <c r="AJ10" i="1" s="1"/>
  <c r="AI10" i="1" s="1"/>
  <c r="AH10" i="1" s="1"/>
  <c r="AG10" i="1" s="1"/>
  <c r="AF10" i="1" s="1"/>
  <c r="AE10" i="1" s="1"/>
  <c r="AD10" i="1" s="1"/>
  <c r="AB9" i="1"/>
  <c r="AA9" i="1" s="1"/>
  <c r="Z9" i="1" s="1"/>
  <c r="Y9" i="1" s="1"/>
  <c r="X9" i="1" s="1"/>
  <c r="W9" i="1" s="1"/>
  <c r="V9" i="1" s="1"/>
  <c r="AB38" i="1"/>
  <c r="AA38" i="1" s="1"/>
  <c r="Z38" i="1" s="1"/>
  <c r="Y38" i="1" s="1"/>
  <c r="X38" i="1" s="1"/>
  <c r="W38" i="1" s="1"/>
  <c r="V38" i="1" s="1"/>
  <c r="AB15" i="1"/>
  <c r="AA15" i="1" s="1"/>
  <c r="Z15" i="1" s="1"/>
  <c r="Y15" i="1" s="1"/>
  <c r="X15" i="1" s="1"/>
  <c r="W15" i="1" s="1"/>
  <c r="V15" i="1" s="1"/>
  <c r="AB27" i="1"/>
  <c r="AA27" i="1" s="1"/>
  <c r="Z27" i="1" s="1"/>
  <c r="Y27" i="1" s="1"/>
  <c r="X27" i="1" s="1"/>
  <c r="W27" i="1" s="1"/>
  <c r="V27" i="1" s="1"/>
  <c r="AB13" i="1"/>
  <c r="AA13" i="1" s="1"/>
  <c r="Z13" i="1" s="1"/>
  <c r="Y13" i="1" s="1"/>
  <c r="X13" i="1" s="1"/>
  <c r="W13" i="1" s="1"/>
  <c r="V13" i="1" s="1"/>
  <c r="AB12" i="1"/>
  <c r="AA12" i="1" s="1"/>
  <c r="Z12" i="1" s="1"/>
  <c r="Y12" i="1" s="1"/>
  <c r="X12" i="1" s="1"/>
  <c r="W12" i="1" s="1"/>
  <c r="V12" i="1" s="1"/>
  <c r="AB40" i="1"/>
  <c r="AA40" i="1" s="1"/>
  <c r="Z40" i="1" s="1"/>
  <c r="Y40" i="1" s="1"/>
  <c r="X40" i="1" s="1"/>
  <c r="W40" i="1" s="1"/>
  <c r="V40" i="1" s="1"/>
  <c r="AB20" i="1"/>
  <c r="AA20" i="1" s="1"/>
  <c r="Z20" i="1" s="1"/>
  <c r="Y20" i="1" s="1"/>
  <c r="X20" i="1" s="1"/>
  <c r="W20" i="1" s="1"/>
  <c r="V20" i="1" s="1"/>
  <c r="AB25" i="1"/>
  <c r="AA25" i="1" s="1"/>
  <c r="Z25" i="1" s="1"/>
  <c r="Y25" i="1" s="1"/>
  <c r="X25" i="1" s="1"/>
  <c r="W25" i="1" s="1"/>
  <c r="V25" i="1" s="1"/>
  <c r="AB14" i="1"/>
  <c r="AA14" i="1" s="1"/>
  <c r="Z14" i="1" s="1"/>
  <c r="Y14" i="1" s="1"/>
  <c r="X14" i="1" s="1"/>
  <c r="W14" i="1" s="1"/>
  <c r="V14" i="1" s="1"/>
  <c r="AB41" i="1"/>
  <c r="AA41" i="1" s="1"/>
  <c r="Z41" i="1" s="1"/>
  <c r="Y41" i="1" s="1"/>
  <c r="X41" i="1" s="1"/>
  <c r="W41" i="1" s="1"/>
  <c r="V41" i="1" s="1"/>
  <c r="AB4" i="1"/>
  <c r="AA4" i="1" s="1"/>
  <c r="Z4" i="1" s="1"/>
  <c r="Y4" i="1" s="1"/>
  <c r="X4" i="1" s="1"/>
  <c r="W4" i="1" s="1"/>
  <c r="V4" i="1" s="1"/>
  <c r="AB30" i="1"/>
  <c r="AA30" i="1" s="1"/>
  <c r="Z30" i="1" s="1"/>
  <c r="Y30" i="1" s="1"/>
  <c r="X30" i="1" s="1"/>
  <c r="W30" i="1" s="1"/>
  <c r="V30" i="1" s="1"/>
  <c r="AB31" i="1"/>
  <c r="AA31" i="1" s="1"/>
  <c r="Z31" i="1" s="1"/>
  <c r="Y31" i="1" s="1"/>
  <c r="X31" i="1" s="1"/>
  <c r="W31" i="1" s="1"/>
  <c r="V31" i="1" s="1"/>
  <c r="AB11" i="1"/>
  <c r="AA11" i="1" s="1"/>
  <c r="Z11" i="1" s="1"/>
  <c r="Y11" i="1" s="1"/>
  <c r="X11" i="1" s="1"/>
  <c r="W11" i="1" s="1"/>
  <c r="V11" i="1" s="1"/>
  <c r="AB29" i="1"/>
  <c r="AA29" i="1" s="1"/>
  <c r="Z29" i="1" s="1"/>
  <c r="Y29" i="1" s="1"/>
  <c r="X29" i="1" s="1"/>
  <c r="W29" i="1" s="1"/>
  <c r="V29" i="1" s="1"/>
  <c r="AB16" i="1"/>
  <c r="AA16" i="1" s="1"/>
  <c r="Z16" i="1" s="1"/>
  <c r="Y16" i="1" s="1"/>
  <c r="X16" i="1" s="1"/>
  <c r="W16" i="1" s="1"/>
  <c r="V16" i="1" s="1"/>
  <c r="AB6" i="1"/>
  <c r="AA6" i="1" s="1"/>
  <c r="Z6" i="1" s="1"/>
  <c r="Y6" i="1" s="1"/>
  <c r="X6" i="1" s="1"/>
  <c r="W6" i="1" s="1"/>
  <c r="V6" i="1" s="1"/>
  <c r="AB17" i="1"/>
  <c r="AA17" i="1" s="1"/>
  <c r="Z17" i="1" s="1"/>
  <c r="Y17" i="1" s="1"/>
  <c r="X17" i="1" s="1"/>
  <c r="W17" i="1" s="1"/>
  <c r="V17" i="1" s="1"/>
  <c r="AB23" i="1"/>
  <c r="AA23" i="1" s="1"/>
  <c r="Z23" i="1" s="1"/>
  <c r="Y23" i="1" s="1"/>
  <c r="X23" i="1" s="1"/>
  <c r="W23" i="1" s="1"/>
  <c r="V23" i="1" s="1"/>
  <c r="AB5" i="1"/>
  <c r="AA5" i="1" s="1"/>
  <c r="Z5" i="1" s="1"/>
  <c r="Y5" i="1" s="1"/>
  <c r="X5" i="1" s="1"/>
  <c r="W5" i="1" s="1"/>
  <c r="V5" i="1" s="1"/>
  <c r="AB26" i="1"/>
  <c r="AA26" i="1" s="1"/>
  <c r="Z26" i="1" s="1"/>
  <c r="Y26" i="1" s="1"/>
  <c r="X26" i="1" s="1"/>
  <c r="W26" i="1" s="1"/>
  <c r="V26" i="1" s="1"/>
  <c r="AB32" i="1"/>
  <c r="AA32" i="1" s="1"/>
  <c r="Z32" i="1" s="1"/>
  <c r="Y32" i="1" s="1"/>
  <c r="X32" i="1" s="1"/>
  <c r="W32" i="1" s="1"/>
  <c r="V32" i="1" s="1"/>
  <c r="AB35" i="1"/>
  <c r="AA35" i="1" s="1"/>
  <c r="Z35" i="1" s="1"/>
  <c r="Y35" i="1" s="1"/>
  <c r="X35" i="1" s="1"/>
  <c r="W35" i="1" s="1"/>
  <c r="V35" i="1" s="1"/>
  <c r="AJ23" i="1"/>
  <c r="AI23" i="1" s="1"/>
  <c r="AH23" i="1" s="1"/>
  <c r="AG23" i="1" s="1"/>
  <c r="AF23" i="1" s="1"/>
  <c r="AE23" i="1" s="1"/>
  <c r="AD23" i="1" s="1"/>
  <c r="AR9" i="10" l="1"/>
  <c r="AQ9" i="10" s="1"/>
  <c r="AP9" i="10" s="1"/>
  <c r="AO9" i="10" s="1"/>
  <c r="AN9" i="10" s="1"/>
  <c r="AM9" i="10" s="1"/>
  <c r="AL9" i="10" s="1"/>
  <c r="AK9" i="10" s="1"/>
  <c r="AJ9" i="10" s="1"/>
  <c r="AR13" i="10"/>
  <c r="AQ13" i="10" s="1"/>
  <c r="AP13" i="10" s="1"/>
  <c r="AO13" i="10" s="1"/>
  <c r="AN13" i="10" s="1"/>
  <c r="AM13" i="10" s="1"/>
  <c r="AL13" i="10" s="1"/>
  <c r="AK13" i="10" s="1"/>
  <c r="AJ13" i="10" s="1"/>
  <c r="AR34" i="10"/>
  <c r="AQ34" i="10" s="1"/>
  <c r="AP34" i="10" s="1"/>
  <c r="AO34" i="10" s="1"/>
  <c r="AN34" i="10" s="1"/>
  <c r="AM34" i="10" s="1"/>
  <c r="AL34" i="10" s="1"/>
  <c r="AK34" i="10" s="1"/>
  <c r="AJ34" i="10" s="1"/>
  <c r="AR5" i="10"/>
  <c r="AQ5" i="10" s="1"/>
  <c r="AP5" i="10" s="1"/>
  <c r="AO5" i="10" s="1"/>
  <c r="AN5" i="10" s="1"/>
  <c r="AM5" i="10" s="1"/>
  <c r="AL5" i="10" s="1"/>
  <c r="AK5" i="10" s="1"/>
  <c r="AJ5" i="10" s="1"/>
  <c r="AR37" i="10"/>
  <c r="AQ37" i="10" s="1"/>
  <c r="AP37" i="10" s="1"/>
  <c r="AO37" i="10" s="1"/>
  <c r="AN37" i="10" s="1"/>
  <c r="AM37" i="10" s="1"/>
  <c r="AL37" i="10" s="1"/>
  <c r="AK37" i="10" s="1"/>
  <c r="AJ37" i="10" s="1"/>
  <c r="AT1" i="10"/>
  <c r="AR27" i="10"/>
  <c r="AQ27" i="10" s="1"/>
  <c r="AP27" i="10" s="1"/>
  <c r="AO27" i="10" s="1"/>
  <c r="AN27" i="10" s="1"/>
  <c r="AM27" i="10" s="1"/>
  <c r="AL27" i="10" s="1"/>
  <c r="AK27" i="10" s="1"/>
  <c r="AJ27" i="10" s="1"/>
  <c r="AR31" i="10"/>
  <c r="AQ31" i="10" s="1"/>
  <c r="AP31" i="10" s="1"/>
  <c r="AO31" i="10" s="1"/>
  <c r="AN31" i="10" s="1"/>
  <c r="AM31" i="10" s="1"/>
  <c r="AL31" i="10" s="1"/>
  <c r="AK31" i="10" s="1"/>
  <c r="AJ31" i="10" s="1"/>
  <c r="AR20" i="10"/>
  <c r="AQ20" i="10" s="1"/>
  <c r="AP20" i="10" s="1"/>
  <c r="AO20" i="10" s="1"/>
  <c r="AN20" i="10" s="1"/>
  <c r="AM20" i="10" s="1"/>
  <c r="AL20" i="10" s="1"/>
  <c r="AK20" i="10" s="1"/>
  <c r="AJ20" i="10" s="1"/>
  <c r="AR12" i="10"/>
  <c r="AQ12" i="10" s="1"/>
  <c r="AP12" i="10" s="1"/>
  <c r="AO12" i="10" s="1"/>
  <c r="AN12" i="10" s="1"/>
  <c r="AM12" i="10" s="1"/>
  <c r="AL12" i="10" s="1"/>
  <c r="AK12" i="10" s="1"/>
  <c r="AJ12" i="10" s="1"/>
  <c r="AR4" i="10"/>
  <c r="AQ4" i="10" s="1"/>
  <c r="AP4" i="10" s="1"/>
  <c r="AO4" i="10" s="1"/>
  <c r="AN4" i="10" s="1"/>
  <c r="AM4" i="10" s="1"/>
  <c r="AL4" i="10" s="1"/>
  <c r="AK4" i="10" s="1"/>
  <c r="AJ4" i="10" s="1"/>
  <c r="AR35" i="10"/>
  <c r="AQ35" i="10" s="1"/>
  <c r="AP35" i="10" s="1"/>
  <c r="AO35" i="10" s="1"/>
  <c r="AN35" i="10" s="1"/>
  <c r="AM35" i="10" s="1"/>
  <c r="AL35" i="10" s="1"/>
  <c r="AK35" i="10" s="1"/>
  <c r="AJ35" i="10" s="1"/>
  <c r="AR38" i="10"/>
  <c r="AQ38" i="10" s="1"/>
  <c r="AP38" i="10" s="1"/>
  <c r="AO38" i="10" s="1"/>
  <c r="AN38" i="10" s="1"/>
  <c r="AM38" i="10" s="1"/>
  <c r="AL38" i="10" s="1"/>
  <c r="AK38" i="10" s="1"/>
  <c r="AJ38" i="10" s="1"/>
  <c r="AR25" i="10"/>
  <c r="AQ25" i="10" s="1"/>
  <c r="AP25" i="10" s="1"/>
  <c r="AO25" i="10" s="1"/>
  <c r="AN25" i="10" s="1"/>
  <c r="AM25" i="10" s="1"/>
  <c r="AL25" i="10" s="1"/>
  <c r="AK25" i="10" s="1"/>
  <c r="AJ25" i="10" s="1"/>
  <c r="AR23" i="10"/>
  <c r="AQ23" i="10" s="1"/>
  <c r="AP23" i="10" s="1"/>
  <c r="AO23" i="10" s="1"/>
  <c r="AN23" i="10" s="1"/>
  <c r="AM23" i="10" s="1"/>
  <c r="AL23" i="10" s="1"/>
  <c r="AK23" i="10" s="1"/>
  <c r="AJ23" i="10" s="1"/>
  <c r="AR22" i="10"/>
  <c r="AQ22" i="10" s="1"/>
  <c r="AP22" i="10" s="1"/>
  <c r="AO22" i="10" s="1"/>
  <c r="AN22" i="10" s="1"/>
  <c r="AM22" i="10" s="1"/>
  <c r="AL22" i="10" s="1"/>
  <c r="AK22" i="10" s="1"/>
  <c r="AJ22" i="10" s="1"/>
  <c r="AR15" i="10"/>
  <c r="AQ15" i="10" s="1"/>
  <c r="AP15" i="10" s="1"/>
  <c r="AO15" i="10" s="1"/>
  <c r="AN15" i="10" s="1"/>
  <c r="AM15" i="10" s="1"/>
  <c r="AL15" i="10" s="1"/>
  <c r="AK15" i="10" s="1"/>
  <c r="AJ15" i="10" s="1"/>
  <c r="AR18" i="10"/>
  <c r="AQ18" i="10" s="1"/>
  <c r="AP18" i="10" s="1"/>
  <c r="AO18" i="10" s="1"/>
  <c r="AN18" i="10" s="1"/>
  <c r="AM18" i="10" s="1"/>
  <c r="AL18" i="10" s="1"/>
  <c r="AK18" i="10" s="1"/>
  <c r="AJ18" i="10" s="1"/>
  <c r="AR10" i="10"/>
  <c r="AQ10" i="10" s="1"/>
  <c r="AP10" i="10" s="1"/>
  <c r="AO10" i="10" s="1"/>
  <c r="AN10" i="10" s="1"/>
  <c r="AM10" i="10" s="1"/>
  <c r="AL10" i="10" s="1"/>
  <c r="AK10" i="10" s="1"/>
  <c r="AJ10" i="10" s="1"/>
  <c r="AR7" i="10"/>
  <c r="AQ7" i="10" s="1"/>
  <c r="AP7" i="10" s="1"/>
  <c r="AO7" i="10" s="1"/>
  <c r="AN7" i="10" s="1"/>
  <c r="AM7" i="10" s="1"/>
  <c r="AL7" i="10" s="1"/>
  <c r="AK7" i="10" s="1"/>
  <c r="AJ7" i="10" s="1"/>
  <c r="AR41" i="10"/>
  <c r="AQ41" i="10" s="1"/>
  <c r="AP41" i="10" s="1"/>
  <c r="AO41" i="10" s="1"/>
  <c r="AN41" i="10" s="1"/>
  <c r="AM41" i="10" s="1"/>
  <c r="AL41" i="10" s="1"/>
  <c r="AK41" i="10" s="1"/>
  <c r="AJ41" i="10" s="1"/>
  <c r="AR33" i="10"/>
  <c r="AQ33" i="10" s="1"/>
  <c r="AP33" i="10" s="1"/>
  <c r="AO33" i="10" s="1"/>
  <c r="AN33" i="10" s="1"/>
  <c r="AM33" i="10" s="1"/>
  <c r="AL33" i="10" s="1"/>
  <c r="AK33" i="10" s="1"/>
  <c r="AJ33" i="10" s="1"/>
  <c r="AR24" i="10"/>
  <c r="AQ24" i="10" s="1"/>
  <c r="AP24" i="10" s="1"/>
  <c r="AO24" i="10" s="1"/>
  <c r="AN24" i="10" s="1"/>
  <c r="AM24" i="10" s="1"/>
  <c r="AL24" i="10" s="1"/>
  <c r="AK24" i="10" s="1"/>
  <c r="AJ24" i="10" s="1"/>
  <c r="AR40" i="10"/>
  <c r="AQ40" i="10" s="1"/>
  <c r="AP40" i="10" s="1"/>
  <c r="AO40" i="10" s="1"/>
  <c r="AN40" i="10" s="1"/>
  <c r="AM40" i="10" s="1"/>
  <c r="AL40" i="10" s="1"/>
  <c r="AK40" i="10" s="1"/>
  <c r="AJ40" i="10" s="1"/>
  <c r="AR21" i="10"/>
  <c r="AQ21" i="10" s="1"/>
  <c r="AP21" i="10" s="1"/>
  <c r="AO21" i="10" s="1"/>
  <c r="AN21" i="10" s="1"/>
  <c r="AM21" i="10" s="1"/>
  <c r="AL21" i="10" s="1"/>
  <c r="AK21" i="10" s="1"/>
  <c r="AJ21" i="10" s="1"/>
  <c r="AR19" i="10"/>
  <c r="AQ19" i="10" s="1"/>
  <c r="AP19" i="10" s="1"/>
  <c r="AO19" i="10" s="1"/>
  <c r="AN19" i="10" s="1"/>
  <c r="AM19" i="10" s="1"/>
  <c r="AL19" i="10" s="1"/>
  <c r="AK19" i="10" s="1"/>
  <c r="AJ19" i="10" s="1"/>
  <c r="AR29" i="10"/>
  <c r="AQ29" i="10" s="1"/>
  <c r="AP29" i="10" s="1"/>
  <c r="AO29" i="10" s="1"/>
  <c r="AN29" i="10" s="1"/>
  <c r="AM29" i="10" s="1"/>
  <c r="AL29" i="10" s="1"/>
  <c r="AK29" i="10" s="1"/>
  <c r="AJ29" i="10" s="1"/>
  <c r="AR16" i="10"/>
  <c r="AQ16" i="10" s="1"/>
  <c r="AP16" i="10" s="1"/>
  <c r="AO16" i="10" s="1"/>
  <c r="AN16" i="10" s="1"/>
  <c r="AM16" i="10" s="1"/>
  <c r="AL16" i="10" s="1"/>
  <c r="AK16" i="10" s="1"/>
  <c r="AJ16" i="10" s="1"/>
  <c r="AR8" i="10"/>
  <c r="AQ8" i="10" s="1"/>
  <c r="AP8" i="10" s="1"/>
  <c r="AO8" i="10" s="1"/>
  <c r="AN8" i="10" s="1"/>
  <c r="AM8" i="10" s="1"/>
  <c r="AL8" i="10" s="1"/>
  <c r="AK8" i="10" s="1"/>
  <c r="AJ8" i="10" s="1"/>
  <c r="AR11" i="10"/>
  <c r="AQ11" i="10" s="1"/>
  <c r="AP11" i="10" s="1"/>
  <c r="AO11" i="10" s="1"/>
  <c r="AN11" i="10" s="1"/>
  <c r="AM11" i="10" s="1"/>
  <c r="AL11" i="10" s="1"/>
  <c r="AK11" i="10" s="1"/>
  <c r="AJ11" i="10" s="1"/>
  <c r="AR39" i="10"/>
  <c r="AQ39" i="10" s="1"/>
  <c r="AP39" i="10" s="1"/>
  <c r="AO39" i="10" s="1"/>
  <c r="AN39" i="10" s="1"/>
  <c r="AM39" i="10" s="1"/>
  <c r="AL39" i="10" s="1"/>
  <c r="AK39" i="10" s="1"/>
  <c r="AJ39" i="10" s="1"/>
  <c r="AR30" i="10"/>
  <c r="AQ30" i="10" s="1"/>
  <c r="AP30" i="10" s="1"/>
  <c r="AO30" i="10" s="1"/>
  <c r="AN30" i="10" s="1"/>
  <c r="AM30" i="10" s="1"/>
  <c r="AL30" i="10" s="1"/>
  <c r="AK30" i="10" s="1"/>
  <c r="AJ30" i="10" s="1"/>
  <c r="AR36" i="10"/>
  <c r="AQ36" i="10" s="1"/>
  <c r="AP36" i="10" s="1"/>
  <c r="AO36" i="10" s="1"/>
  <c r="AN36" i="10" s="1"/>
  <c r="AM36" i="10" s="1"/>
  <c r="AL36" i="10" s="1"/>
  <c r="AK36" i="10" s="1"/>
  <c r="AJ36" i="10" s="1"/>
  <c r="AR26" i="10"/>
  <c r="AQ26" i="10" s="1"/>
  <c r="AP26" i="10" s="1"/>
  <c r="AO26" i="10" s="1"/>
  <c r="AN26" i="10" s="1"/>
  <c r="AM26" i="10" s="1"/>
  <c r="AL26" i="10" s="1"/>
  <c r="AK26" i="10" s="1"/>
  <c r="AJ26" i="10" s="1"/>
  <c r="AR17" i="10"/>
  <c r="AQ17" i="10" s="1"/>
  <c r="AP17" i="10" s="1"/>
  <c r="AO17" i="10" s="1"/>
  <c r="AN17" i="10" s="1"/>
  <c r="AM17" i="10" s="1"/>
  <c r="AL17" i="10" s="1"/>
  <c r="AK17" i="10" s="1"/>
  <c r="AJ17" i="10" s="1"/>
  <c r="AR14" i="10"/>
  <c r="AQ14" i="10" s="1"/>
  <c r="AP14" i="10" s="1"/>
  <c r="AO14" i="10" s="1"/>
  <c r="AN14" i="10" s="1"/>
  <c r="AM14" i="10" s="1"/>
  <c r="AL14" i="10" s="1"/>
  <c r="AK14" i="10" s="1"/>
  <c r="AJ14" i="10" s="1"/>
  <c r="AR6" i="10"/>
  <c r="AQ6" i="10" s="1"/>
  <c r="AP6" i="10" s="1"/>
  <c r="AO6" i="10" s="1"/>
  <c r="AN6" i="10" s="1"/>
  <c r="AM6" i="10" s="1"/>
  <c r="AL6" i="10" s="1"/>
  <c r="AK6" i="10" s="1"/>
  <c r="AJ6" i="10" s="1"/>
  <c r="AR28" i="10"/>
  <c r="AQ28" i="10" s="1"/>
  <c r="AP28" i="10" s="1"/>
  <c r="AO28" i="10" s="1"/>
  <c r="AN28" i="10" s="1"/>
  <c r="AM28" i="10" s="1"/>
  <c r="AL28" i="10" s="1"/>
  <c r="AK28" i="10" s="1"/>
  <c r="AJ28" i="10" s="1"/>
  <c r="AJ37" i="1"/>
  <c r="AI37" i="1" s="1"/>
  <c r="AH37" i="1" s="1"/>
  <c r="AG37" i="1" s="1"/>
  <c r="AF37" i="1" s="1"/>
  <c r="AE37" i="1" s="1"/>
  <c r="AD37" i="1" s="1"/>
  <c r="AJ34" i="1"/>
  <c r="AI34" i="1" s="1"/>
  <c r="AH34" i="1" s="1"/>
  <c r="AG34" i="1" s="1"/>
  <c r="AF34" i="1" s="1"/>
  <c r="AE34" i="1" s="1"/>
  <c r="AD34" i="1" s="1"/>
  <c r="AJ24" i="1"/>
  <c r="AI24" i="1" s="1"/>
  <c r="AH24" i="1" s="1"/>
  <c r="AG24" i="1" s="1"/>
  <c r="AF24" i="1" s="1"/>
  <c r="AE24" i="1" s="1"/>
  <c r="AD24" i="1" s="1"/>
  <c r="AJ21" i="1"/>
  <c r="AI21" i="1" s="1"/>
  <c r="AH21" i="1" s="1"/>
  <c r="AG21" i="1" s="1"/>
  <c r="AF21" i="1" s="1"/>
  <c r="AE21" i="1" s="1"/>
  <c r="AD21" i="1" s="1"/>
  <c r="AJ22" i="1"/>
  <c r="AI22" i="1" s="1"/>
  <c r="AH22" i="1" s="1"/>
  <c r="AG22" i="1" s="1"/>
  <c r="AF22" i="1" s="1"/>
  <c r="AE22" i="1" s="1"/>
  <c r="AD22" i="1" s="1"/>
  <c r="AJ41" i="1"/>
  <c r="AI41" i="1" s="1"/>
  <c r="AH41" i="1" s="1"/>
  <c r="AG41" i="1" s="1"/>
  <c r="AF41" i="1" s="1"/>
  <c r="AE41" i="1" s="1"/>
  <c r="AD41" i="1" s="1"/>
  <c r="AJ7" i="1"/>
  <c r="AI7" i="1" s="1"/>
  <c r="AH7" i="1" s="1"/>
  <c r="AG7" i="1" s="1"/>
  <c r="AF7" i="1" s="1"/>
  <c r="AE7" i="1" s="1"/>
  <c r="AD7" i="1" s="1"/>
  <c r="AJ40" i="1"/>
  <c r="AI40" i="1" s="1"/>
  <c r="AH40" i="1" s="1"/>
  <c r="AG40" i="1" s="1"/>
  <c r="AF40" i="1" s="1"/>
  <c r="AE40" i="1" s="1"/>
  <c r="AD40" i="1" s="1"/>
  <c r="AJ32" i="1"/>
  <c r="AI32" i="1" s="1"/>
  <c r="AH32" i="1" s="1"/>
  <c r="AG32" i="1" s="1"/>
  <c r="AF32" i="1" s="1"/>
  <c r="AE32" i="1" s="1"/>
  <c r="AD32" i="1" s="1"/>
  <c r="AJ30" i="1"/>
  <c r="AI30" i="1" s="1"/>
  <c r="AH30" i="1" s="1"/>
  <c r="AG30" i="1" s="1"/>
  <c r="AF30" i="1" s="1"/>
  <c r="AE30" i="1" s="1"/>
  <c r="AD30" i="1" s="1"/>
  <c r="AJ5" i="1"/>
  <c r="AI5" i="1" s="1"/>
  <c r="AH5" i="1" s="1"/>
  <c r="AG5" i="1" s="1"/>
  <c r="AF5" i="1" s="1"/>
  <c r="AE5" i="1" s="1"/>
  <c r="AD5" i="1" s="1"/>
  <c r="AJ14" i="1"/>
  <c r="AI14" i="1" s="1"/>
  <c r="AH14" i="1" s="1"/>
  <c r="AG14" i="1" s="1"/>
  <c r="AF14" i="1" s="1"/>
  <c r="AE14" i="1" s="1"/>
  <c r="AD14" i="1" s="1"/>
  <c r="AJ15" i="1"/>
  <c r="AI15" i="1" s="1"/>
  <c r="AH15" i="1" s="1"/>
  <c r="AG15" i="1" s="1"/>
  <c r="AF15" i="1" s="1"/>
  <c r="AE15" i="1" s="1"/>
  <c r="AD15" i="1" s="1"/>
  <c r="AJ27" i="1"/>
  <c r="AI27" i="1" s="1"/>
  <c r="AH27" i="1" s="1"/>
  <c r="AG27" i="1" s="1"/>
  <c r="AF27" i="1" s="1"/>
  <c r="AE27" i="1" s="1"/>
  <c r="AD27" i="1" s="1"/>
  <c r="AJ13" i="1"/>
  <c r="AI13" i="1" s="1"/>
  <c r="AH13" i="1" s="1"/>
  <c r="AG13" i="1" s="1"/>
  <c r="AF13" i="1" s="1"/>
  <c r="AE13" i="1" s="1"/>
  <c r="AD13" i="1" s="1"/>
  <c r="AJ36" i="1"/>
  <c r="AI36" i="1" s="1"/>
  <c r="AH36" i="1" s="1"/>
  <c r="AG36" i="1" s="1"/>
  <c r="AF36" i="1" s="1"/>
  <c r="AE36" i="1" s="1"/>
  <c r="AD36" i="1" s="1"/>
  <c r="AJ8" i="1"/>
  <c r="AI8" i="1" s="1"/>
  <c r="AH8" i="1" s="1"/>
  <c r="AG8" i="1" s="1"/>
  <c r="AF8" i="1" s="1"/>
  <c r="AE8" i="1" s="1"/>
  <c r="AD8" i="1" s="1"/>
  <c r="AJ28" i="1"/>
  <c r="AI28" i="1" s="1"/>
  <c r="AH28" i="1" s="1"/>
  <c r="AG28" i="1" s="1"/>
  <c r="AF28" i="1" s="1"/>
  <c r="AE28" i="1" s="1"/>
  <c r="AD28" i="1" s="1"/>
  <c r="AJ12" i="1"/>
  <c r="AI12" i="1" s="1"/>
  <c r="AH12" i="1" s="1"/>
  <c r="AG12" i="1" s="1"/>
  <c r="AF12" i="1" s="1"/>
  <c r="AE12" i="1" s="1"/>
  <c r="AD12" i="1" s="1"/>
  <c r="AJ29" i="1"/>
  <c r="AI29" i="1" s="1"/>
  <c r="AH29" i="1" s="1"/>
  <c r="AG29" i="1" s="1"/>
  <c r="AF29" i="1" s="1"/>
  <c r="AE29" i="1" s="1"/>
  <c r="AD29" i="1" s="1"/>
  <c r="AJ26" i="1"/>
  <c r="AI26" i="1" s="1"/>
  <c r="AH26" i="1" s="1"/>
  <c r="AG26" i="1" s="1"/>
  <c r="AF26" i="1" s="1"/>
  <c r="AE26" i="1" s="1"/>
  <c r="AD26" i="1" s="1"/>
  <c r="AJ6" i="1"/>
  <c r="AI6" i="1" s="1"/>
  <c r="AH6" i="1" s="1"/>
  <c r="AG6" i="1" s="1"/>
  <c r="AF6" i="1" s="1"/>
  <c r="AE6" i="1" s="1"/>
  <c r="AD6" i="1" s="1"/>
  <c r="AJ17" i="1"/>
  <c r="AI17" i="1" s="1"/>
  <c r="AH17" i="1" s="1"/>
  <c r="AG17" i="1" s="1"/>
  <c r="AF17" i="1" s="1"/>
  <c r="AE17" i="1" s="1"/>
  <c r="AD17" i="1" s="1"/>
  <c r="AJ11" i="1"/>
  <c r="AI11" i="1" s="1"/>
  <c r="AH11" i="1" s="1"/>
  <c r="AG11" i="1" s="1"/>
  <c r="AF11" i="1" s="1"/>
  <c r="AE11" i="1" s="1"/>
  <c r="AD11" i="1" s="1"/>
  <c r="AJ9" i="1"/>
  <c r="AI9" i="1" s="1"/>
  <c r="AH9" i="1" s="1"/>
  <c r="AG9" i="1" s="1"/>
  <c r="AF9" i="1" s="1"/>
  <c r="AE9" i="1" s="1"/>
  <c r="AD9" i="1" s="1"/>
  <c r="AJ35" i="1"/>
  <c r="AI35" i="1" s="1"/>
  <c r="AH35" i="1" s="1"/>
  <c r="AG35" i="1" s="1"/>
  <c r="AF35" i="1" s="1"/>
  <c r="AE35" i="1" s="1"/>
  <c r="AD35" i="1" s="1"/>
  <c r="AL1" i="1"/>
  <c r="AR10" i="1" s="1"/>
  <c r="AQ10" i="1" s="1"/>
  <c r="AP10" i="1" s="1"/>
  <c r="AO10" i="1" s="1"/>
  <c r="AN10" i="1" s="1"/>
  <c r="AM10" i="1" s="1"/>
  <c r="AL10" i="1" s="1"/>
  <c r="AJ38" i="1"/>
  <c r="AI38" i="1" s="1"/>
  <c r="AH38" i="1" s="1"/>
  <c r="AG38" i="1" s="1"/>
  <c r="AF38" i="1" s="1"/>
  <c r="AE38" i="1" s="1"/>
  <c r="AD38" i="1" s="1"/>
  <c r="AJ39" i="1"/>
  <c r="AI39" i="1" s="1"/>
  <c r="AH39" i="1" s="1"/>
  <c r="AG39" i="1" s="1"/>
  <c r="AF39" i="1" s="1"/>
  <c r="AE39" i="1" s="1"/>
  <c r="AD39" i="1" s="1"/>
  <c r="AJ31" i="1"/>
  <c r="AI31" i="1" s="1"/>
  <c r="AH31" i="1" s="1"/>
  <c r="AG31" i="1" s="1"/>
  <c r="AF31" i="1" s="1"/>
  <c r="AE31" i="1" s="1"/>
  <c r="AD31" i="1" s="1"/>
  <c r="AJ33" i="1"/>
  <c r="AI33" i="1" s="1"/>
  <c r="AH33" i="1" s="1"/>
  <c r="AG33" i="1" s="1"/>
  <c r="AF33" i="1" s="1"/>
  <c r="AE33" i="1" s="1"/>
  <c r="AD33" i="1" s="1"/>
  <c r="AJ20" i="1"/>
  <c r="AI20" i="1" s="1"/>
  <c r="AH20" i="1" s="1"/>
  <c r="AG20" i="1" s="1"/>
  <c r="AF20" i="1" s="1"/>
  <c r="AE20" i="1" s="1"/>
  <c r="AD20" i="1" s="1"/>
  <c r="AJ25" i="1"/>
  <c r="AI25" i="1" s="1"/>
  <c r="AH25" i="1" s="1"/>
  <c r="AG25" i="1" s="1"/>
  <c r="AF25" i="1" s="1"/>
  <c r="AE25" i="1" s="1"/>
  <c r="AD25" i="1" s="1"/>
  <c r="AJ16" i="1"/>
  <c r="AI16" i="1" s="1"/>
  <c r="AH16" i="1" s="1"/>
  <c r="AG16" i="1" s="1"/>
  <c r="AF16" i="1" s="1"/>
  <c r="AE16" i="1" s="1"/>
  <c r="AD16" i="1" s="1"/>
  <c r="AJ4" i="1"/>
  <c r="AI4" i="1" s="1"/>
  <c r="AH4" i="1" s="1"/>
  <c r="AG4" i="1" s="1"/>
  <c r="AF4" i="1" s="1"/>
  <c r="AE4" i="1" s="1"/>
  <c r="AD4" i="1" s="1"/>
  <c r="BB34" i="10" l="1"/>
  <c r="BA34" i="10" s="1"/>
  <c r="AZ34" i="10" s="1"/>
  <c r="AY34" i="10" s="1"/>
  <c r="AX34" i="10" s="1"/>
  <c r="AW34" i="10" s="1"/>
  <c r="AV34" i="10" s="1"/>
  <c r="AU34" i="10" s="1"/>
  <c r="AT34" i="10" s="1"/>
  <c r="BB29" i="10"/>
  <c r="BA29" i="10" s="1"/>
  <c r="AZ29" i="10" s="1"/>
  <c r="AY29" i="10" s="1"/>
  <c r="AX29" i="10" s="1"/>
  <c r="AW29" i="10" s="1"/>
  <c r="AV29" i="10" s="1"/>
  <c r="AU29" i="10" s="1"/>
  <c r="AT29" i="10" s="1"/>
  <c r="BB30" i="10"/>
  <c r="BA30" i="10" s="1"/>
  <c r="AZ30" i="10" s="1"/>
  <c r="AY30" i="10" s="1"/>
  <c r="AX30" i="10" s="1"/>
  <c r="AW30" i="10" s="1"/>
  <c r="AV30" i="10" s="1"/>
  <c r="AU30" i="10" s="1"/>
  <c r="AT30" i="10" s="1"/>
  <c r="BB25" i="10"/>
  <c r="BA25" i="10" s="1"/>
  <c r="AZ25" i="10" s="1"/>
  <c r="AY25" i="10" s="1"/>
  <c r="AX25" i="10" s="1"/>
  <c r="AW25" i="10" s="1"/>
  <c r="AV25" i="10" s="1"/>
  <c r="AU25" i="10" s="1"/>
  <c r="AT25" i="10" s="1"/>
  <c r="BB17" i="10"/>
  <c r="BA17" i="10" s="1"/>
  <c r="AZ17" i="10" s="1"/>
  <c r="AY17" i="10" s="1"/>
  <c r="AX17" i="10" s="1"/>
  <c r="AW17" i="10" s="1"/>
  <c r="AV17" i="10" s="1"/>
  <c r="AU17" i="10" s="1"/>
  <c r="AT17" i="10" s="1"/>
  <c r="BB11" i="10"/>
  <c r="BA11" i="10" s="1"/>
  <c r="AZ11" i="10" s="1"/>
  <c r="AY11" i="10" s="1"/>
  <c r="AX11" i="10" s="1"/>
  <c r="AW11" i="10" s="1"/>
  <c r="AV11" i="10" s="1"/>
  <c r="AU11" i="10" s="1"/>
  <c r="AT11" i="10" s="1"/>
  <c r="BB10" i="10"/>
  <c r="BA10" i="10" s="1"/>
  <c r="AZ10" i="10" s="1"/>
  <c r="AY10" i="10" s="1"/>
  <c r="AX10" i="10" s="1"/>
  <c r="AW10" i="10" s="1"/>
  <c r="AV10" i="10" s="1"/>
  <c r="AU10" i="10" s="1"/>
  <c r="AT10" i="10" s="1"/>
  <c r="BB8" i="10"/>
  <c r="BA8" i="10" s="1"/>
  <c r="AZ8" i="10" s="1"/>
  <c r="AY8" i="10" s="1"/>
  <c r="AX8" i="10" s="1"/>
  <c r="AW8" i="10" s="1"/>
  <c r="AV8" i="10" s="1"/>
  <c r="AU8" i="10" s="1"/>
  <c r="AT8" i="10" s="1"/>
  <c r="BB36" i="10"/>
  <c r="BA36" i="10" s="1"/>
  <c r="AZ36" i="10" s="1"/>
  <c r="AY36" i="10" s="1"/>
  <c r="AX36" i="10" s="1"/>
  <c r="AW36" i="10" s="1"/>
  <c r="AV36" i="10" s="1"/>
  <c r="AU36" i="10" s="1"/>
  <c r="AT36" i="10" s="1"/>
  <c r="BB24" i="10"/>
  <c r="BA24" i="10" s="1"/>
  <c r="AZ24" i="10" s="1"/>
  <c r="AY24" i="10" s="1"/>
  <c r="AX24" i="10" s="1"/>
  <c r="AW24" i="10" s="1"/>
  <c r="AV24" i="10" s="1"/>
  <c r="AU24" i="10" s="1"/>
  <c r="AT24" i="10" s="1"/>
  <c r="BB16" i="10"/>
  <c r="BA16" i="10" s="1"/>
  <c r="AZ16" i="10" s="1"/>
  <c r="AY16" i="10" s="1"/>
  <c r="AX16" i="10" s="1"/>
  <c r="AW16" i="10" s="1"/>
  <c r="AV16" i="10" s="1"/>
  <c r="AU16" i="10" s="1"/>
  <c r="AT16" i="10" s="1"/>
  <c r="BB13" i="10"/>
  <c r="BA13" i="10" s="1"/>
  <c r="AZ13" i="10" s="1"/>
  <c r="AY13" i="10" s="1"/>
  <c r="AX13" i="10" s="1"/>
  <c r="AW13" i="10" s="1"/>
  <c r="AV13" i="10" s="1"/>
  <c r="AU13" i="10" s="1"/>
  <c r="AT13" i="10" s="1"/>
  <c r="BB12" i="10"/>
  <c r="BA12" i="10" s="1"/>
  <c r="AZ12" i="10" s="1"/>
  <c r="AY12" i="10" s="1"/>
  <c r="AX12" i="10" s="1"/>
  <c r="AW12" i="10" s="1"/>
  <c r="AV12" i="10" s="1"/>
  <c r="AU12" i="10" s="1"/>
  <c r="AT12" i="10" s="1"/>
  <c r="BB40" i="10"/>
  <c r="BA40" i="10" s="1"/>
  <c r="AZ40" i="10" s="1"/>
  <c r="AY40" i="10" s="1"/>
  <c r="AX40" i="10" s="1"/>
  <c r="AW40" i="10" s="1"/>
  <c r="AV40" i="10" s="1"/>
  <c r="AU40" i="10" s="1"/>
  <c r="AT40" i="10" s="1"/>
  <c r="BB31" i="10"/>
  <c r="BA31" i="10" s="1"/>
  <c r="AZ31" i="10" s="1"/>
  <c r="AY31" i="10" s="1"/>
  <c r="AX31" i="10" s="1"/>
  <c r="AW31" i="10" s="1"/>
  <c r="AV31" i="10" s="1"/>
  <c r="AU31" i="10" s="1"/>
  <c r="AT31" i="10" s="1"/>
  <c r="BB28" i="10"/>
  <c r="BA28" i="10" s="1"/>
  <c r="AZ28" i="10" s="1"/>
  <c r="AY28" i="10" s="1"/>
  <c r="AX28" i="10" s="1"/>
  <c r="AW28" i="10" s="1"/>
  <c r="AV28" i="10" s="1"/>
  <c r="AU28" i="10" s="1"/>
  <c r="AT28" i="10" s="1"/>
  <c r="BB23" i="10"/>
  <c r="BA23" i="10" s="1"/>
  <c r="AZ23" i="10" s="1"/>
  <c r="AY23" i="10" s="1"/>
  <c r="AX23" i="10" s="1"/>
  <c r="AW23" i="10" s="1"/>
  <c r="AV23" i="10" s="1"/>
  <c r="AU23" i="10" s="1"/>
  <c r="AT23" i="10" s="1"/>
  <c r="BB39" i="10"/>
  <c r="BA39" i="10" s="1"/>
  <c r="AZ39" i="10" s="1"/>
  <c r="AY39" i="10" s="1"/>
  <c r="AX39" i="10" s="1"/>
  <c r="AW39" i="10" s="1"/>
  <c r="AV39" i="10" s="1"/>
  <c r="AU39" i="10" s="1"/>
  <c r="AT39" i="10" s="1"/>
  <c r="BB20" i="10"/>
  <c r="BA20" i="10" s="1"/>
  <c r="AZ20" i="10" s="1"/>
  <c r="AY20" i="10" s="1"/>
  <c r="AX20" i="10" s="1"/>
  <c r="AW20" i="10" s="1"/>
  <c r="AV20" i="10" s="1"/>
  <c r="AU20" i="10" s="1"/>
  <c r="AT20" i="10" s="1"/>
  <c r="BB22" i="10"/>
  <c r="BA22" i="10" s="1"/>
  <c r="AZ22" i="10" s="1"/>
  <c r="AY22" i="10" s="1"/>
  <c r="AX22" i="10" s="1"/>
  <c r="AW22" i="10" s="1"/>
  <c r="AV22" i="10" s="1"/>
  <c r="AU22" i="10" s="1"/>
  <c r="AT22" i="10" s="1"/>
  <c r="BB9" i="10"/>
  <c r="BA9" i="10" s="1"/>
  <c r="AZ9" i="10" s="1"/>
  <c r="AY9" i="10" s="1"/>
  <c r="AX9" i="10" s="1"/>
  <c r="AW9" i="10" s="1"/>
  <c r="AV9" i="10" s="1"/>
  <c r="AU9" i="10" s="1"/>
  <c r="AT9" i="10" s="1"/>
  <c r="BB6" i="10"/>
  <c r="BA6" i="10" s="1"/>
  <c r="AZ6" i="10" s="1"/>
  <c r="AY6" i="10" s="1"/>
  <c r="AX6" i="10" s="1"/>
  <c r="AW6" i="10" s="1"/>
  <c r="AV6" i="10" s="1"/>
  <c r="AU6" i="10" s="1"/>
  <c r="AT6" i="10" s="1"/>
  <c r="BB4" i="10"/>
  <c r="BA4" i="10" s="1"/>
  <c r="AZ4" i="10" s="1"/>
  <c r="AY4" i="10" s="1"/>
  <c r="AX4" i="10" s="1"/>
  <c r="AW4" i="10" s="1"/>
  <c r="AV4" i="10" s="1"/>
  <c r="AU4" i="10" s="1"/>
  <c r="AT4" i="10" s="1"/>
  <c r="BB38" i="10"/>
  <c r="BA38" i="10" s="1"/>
  <c r="AZ38" i="10" s="1"/>
  <c r="AY38" i="10" s="1"/>
  <c r="AX38" i="10" s="1"/>
  <c r="AW38" i="10" s="1"/>
  <c r="AV38" i="10" s="1"/>
  <c r="AU38" i="10" s="1"/>
  <c r="AT38" i="10" s="1"/>
  <c r="BB26" i="10"/>
  <c r="BA26" i="10" s="1"/>
  <c r="AZ26" i="10" s="1"/>
  <c r="AY26" i="10" s="1"/>
  <c r="AX26" i="10" s="1"/>
  <c r="AW26" i="10" s="1"/>
  <c r="AV26" i="10" s="1"/>
  <c r="AU26" i="10" s="1"/>
  <c r="AT26" i="10" s="1"/>
  <c r="BB41" i="10"/>
  <c r="BA41" i="10" s="1"/>
  <c r="AZ41" i="10" s="1"/>
  <c r="AY41" i="10" s="1"/>
  <c r="AX41" i="10" s="1"/>
  <c r="AW41" i="10" s="1"/>
  <c r="AV41" i="10" s="1"/>
  <c r="AU41" i="10" s="1"/>
  <c r="AT41" i="10" s="1"/>
  <c r="BB27" i="10"/>
  <c r="BA27" i="10" s="1"/>
  <c r="AZ27" i="10" s="1"/>
  <c r="AY27" i="10" s="1"/>
  <c r="AX27" i="10" s="1"/>
  <c r="AW27" i="10" s="1"/>
  <c r="AV27" i="10" s="1"/>
  <c r="AU27" i="10" s="1"/>
  <c r="AT27" i="10" s="1"/>
  <c r="BB37" i="10"/>
  <c r="BA37" i="10" s="1"/>
  <c r="AZ37" i="10" s="1"/>
  <c r="AY37" i="10" s="1"/>
  <c r="AX37" i="10" s="1"/>
  <c r="AW37" i="10" s="1"/>
  <c r="AV37" i="10" s="1"/>
  <c r="AU37" i="10" s="1"/>
  <c r="AT37" i="10" s="1"/>
  <c r="BB18" i="10"/>
  <c r="BA18" i="10" s="1"/>
  <c r="AZ18" i="10" s="1"/>
  <c r="AY18" i="10" s="1"/>
  <c r="AX18" i="10" s="1"/>
  <c r="AW18" i="10" s="1"/>
  <c r="AV18" i="10" s="1"/>
  <c r="AU18" i="10" s="1"/>
  <c r="AT18" i="10" s="1"/>
  <c r="BB21" i="10"/>
  <c r="BA21" i="10" s="1"/>
  <c r="AZ21" i="10" s="1"/>
  <c r="AY21" i="10" s="1"/>
  <c r="AX21" i="10" s="1"/>
  <c r="AW21" i="10" s="1"/>
  <c r="AV21" i="10" s="1"/>
  <c r="AU21" i="10" s="1"/>
  <c r="AT21" i="10" s="1"/>
  <c r="BB15" i="10"/>
  <c r="BA15" i="10" s="1"/>
  <c r="AZ15" i="10" s="1"/>
  <c r="AY15" i="10" s="1"/>
  <c r="AX15" i="10" s="1"/>
  <c r="AW15" i="10" s="1"/>
  <c r="AV15" i="10" s="1"/>
  <c r="AU15" i="10" s="1"/>
  <c r="AT15" i="10" s="1"/>
  <c r="BB7" i="10"/>
  <c r="BA7" i="10" s="1"/>
  <c r="AZ7" i="10" s="1"/>
  <c r="AY7" i="10" s="1"/>
  <c r="AX7" i="10" s="1"/>
  <c r="AW7" i="10" s="1"/>
  <c r="AV7" i="10" s="1"/>
  <c r="AU7" i="10" s="1"/>
  <c r="AT7" i="10" s="1"/>
  <c r="BB5" i="10"/>
  <c r="BA5" i="10" s="1"/>
  <c r="AZ5" i="10" s="1"/>
  <c r="AY5" i="10" s="1"/>
  <c r="AX5" i="10" s="1"/>
  <c r="AW5" i="10" s="1"/>
  <c r="AV5" i="10" s="1"/>
  <c r="AU5" i="10" s="1"/>
  <c r="AT5" i="10" s="1"/>
  <c r="BD1" i="10"/>
  <c r="BB33" i="10"/>
  <c r="BA33" i="10" s="1"/>
  <c r="AZ33" i="10" s="1"/>
  <c r="AY33" i="10" s="1"/>
  <c r="AX33" i="10" s="1"/>
  <c r="AW33" i="10" s="1"/>
  <c r="AV33" i="10" s="1"/>
  <c r="AU33" i="10" s="1"/>
  <c r="AT33" i="10" s="1"/>
  <c r="BB35" i="10"/>
  <c r="BA35" i="10" s="1"/>
  <c r="AZ35" i="10" s="1"/>
  <c r="AY35" i="10" s="1"/>
  <c r="AX35" i="10" s="1"/>
  <c r="AW35" i="10" s="1"/>
  <c r="AV35" i="10" s="1"/>
  <c r="AU35" i="10" s="1"/>
  <c r="AT35" i="10" s="1"/>
  <c r="BB19" i="10"/>
  <c r="BA19" i="10" s="1"/>
  <c r="AZ19" i="10" s="1"/>
  <c r="AY19" i="10" s="1"/>
  <c r="AX19" i="10" s="1"/>
  <c r="AW19" i="10" s="1"/>
  <c r="AV19" i="10" s="1"/>
  <c r="AU19" i="10" s="1"/>
  <c r="AT19" i="10" s="1"/>
  <c r="BB14" i="10"/>
  <c r="BA14" i="10" s="1"/>
  <c r="AZ14" i="10" s="1"/>
  <c r="AY14" i="10" s="1"/>
  <c r="AX14" i="10" s="1"/>
  <c r="AW14" i="10" s="1"/>
  <c r="AV14" i="10" s="1"/>
  <c r="AU14" i="10" s="1"/>
  <c r="AT14" i="10" s="1"/>
  <c r="AR37" i="1"/>
  <c r="AQ37" i="1" s="1"/>
  <c r="AP37" i="1" s="1"/>
  <c r="AO37" i="1" s="1"/>
  <c r="AN37" i="1" s="1"/>
  <c r="AM37" i="1" s="1"/>
  <c r="AL37" i="1" s="1"/>
  <c r="AR34" i="1"/>
  <c r="AQ34" i="1" s="1"/>
  <c r="AP34" i="1" s="1"/>
  <c r="AO34" i="1" s="1"/>
  <c r="AN34" i="1" s="1"/>
  <c r="AM34" i="1" s="1"/>
  <c r="AL34" i="1" s="1"/>
  <c r="AR24" i="1"/>
  <c r="AQ24" i="1" s="1"/>
  <c r="AP24" i="1" s="1"/>
  <c r="AO24" i="1" s="1"/>
  <c r="AN24" i="1" s="1"/>
  <c r="AM24" i="1" s="1"/>
  <c r="AL24" i="1" s="1"/>
  <c r="AR21" i="1"/>
  <c r="AQ21" i="1" s="1"/>
  <c r="AP21" i="1" s="1"/>
  <c r="AO21" i="1" s="1"/>
  <c r="AN21" i="1" s="1"/>
  <c r="AM21" i="1" s="1"/>
  <c r="AL21" i="1" s="1"/>
  <c r="AR22" i="1"/>
  <c r="AQ22" i="1" s="1"/>
  <c r="AP22" i="1" s="1"/>
  <c r="AO22" i="1" s="1"/>
  <c r="AN22" i="1" s="1"/>
  <c r="AM22" i="1" s="1"/>
  <c r="AL22" i="1" s="1"/>
  <c r="AR14" i="1"/>
  <c r="AQ14" i="1" s="1"/>
  <c r="AP14" i="1" s="1"/>
  <c r="AO14" i="1" s="1"/>
  <c r="AN14" i="1" s="1"/>
  <c r="AM14" i="1" s="1"/>
  <c r="AL14" i="1" s="1"/>
  <c r="AR7" i="1"/>
  <c r="AQ7" i="1" s="1"/>
  <c r="AP7" i="1" s="1"/>
  <c r="AO7" i="1" s="1"/>
  <c r="AN7" i="1" s="1"/>
  <c r="AM7" i="1" s="1"/>
  <c r="AL7" i="1" s="1"/>
  <c r="AT1" i="1"/>
  <c r="AZ10" i="1" s="1"/>
  <c r="AY10" i="1" s="1"/>
  <c r="AX10" i="1" s="1"/>
  <c r="AW10" i="1" s="1"/>
  <c r="AV10" i="1" s="1"/>
  <c r="AU10" i="1" s="1"/>
  <c r="AT10" i="1" s="1"/>
  <c r="AR6" i="1"/>
  <c r="AQ6" i="1" s="1"/>
  <c r="AP6" i="1" s="1"/>
  <c r="AO6" i="1" s="1"/>
  <c r="AN6" i="1" s="1"/>
  <c r="AM6" i="1" s="1"/>
  <c r="AL6" i="1" s="1"/>
  <c r="AR40" i="1"/>
  <c r="AQ40" i="1" s="1"/>
  <c r="AP40" i="1" s="1"/>
  <c r="AO40" i="1" s="1"/>
  <c r="AN40" i="1" s="1"/>
  <c r="AM40" i="1" s="1"/>
  <c r="AL40" i="1" s="1"/>
  <c r="AZ28" i="1"/>
  <c r="AY28" i="1" s="1"/>
  <c r="AX28" i="1" s="1"/>
  <c r="AW28" i="1" s="1"/>
  <c r="AV28" i="1" s="1"/>
  <c r="AU28" i="1" s="1"/>
  <c r="AT28" i="1" s="1"/>
  <c r="AR26" i="1"/>
  <c r="AQ26" i="1" s="1"/>
  <c r="AP26" i="1" s="1"/>
  <c r="AO26" i="1" s="1"/>
  <c r="AN26" i="1" s="1"/>
  <c r="AM26" i="1" s="1"/>
  <c r="AL26" i="1" s="1"/>
  <c r="AR38" i="1"/>
  <c r="AQ38" i="1" s="1"/>
  <c r="AP38" i="1" s="1"/>
  <c r="AO38" i="1" s="1"/>
  <c r="AN38" i="1" s="1"/>
  <c r="AM38" i="1" s="1"/>
  <c r="AL38" i="1" s="1"/>
  <c r="AR35" i="1"/>
  <c r="AQ35" i="1" s="1"/>
  <c r="AP35" i="1" s="1"/>
  <c r="AO35" i="1" s="1"/>
  <c r="AN35" i="1" s="1"/>
  <c r="AM35" i="1" s="1"/>
  <c r="AL35" i="1" s="1"/>
  <c r="AR16" i="1"/>
  <c r="AQ16" i="1" s="1"/>
  <c r="AP16" i="1" s="1"/>
  <c r="AO16" i="1" s="1"/>
  <c r="AN16" i="1" s="1"/>
  <c r="AM16" i="1" s="1"/>
  <c r="AL16" i="1" s="1"/>
  <c r="AR13" i="1"/>
  <c r="AQ13" i="1" s="1"/>
  <c r="AP13" i="1" s="1"/>
  <c r="AO13" i="1" s="1"/>
  <c r="AN13" i="1" s="1"/>
  <c r="AM13" i="1" s="1"/>
  <c r="AL13" i="1" s="1"/>
  <c r="AR8" i="1"/>
  <c r="AQ8" i="1" s="1"/>
  <c r="AP8" i="1" s="1"/>
  <c r="AO8" i="1" s="1"/>
  <c r="AN8" i="1" s="1"/>
  <c r="AM8" i="1" s="1"/>
  <c r="AL8" i="1" s="1"/>
  <c r="AR28" i="1"/>
  <c r="AQ28" i="1" s="1"/>
  <c r="AP28" i="1" s="1"/>
  <c r="AO28" i="1" s="1"/>
  <c r="AN28" i="1" s="1"/>
  <c r="AM28" i="1" s="1"/>
  <c r="AL28" i="1" s="1"/>
  <c r="AR36" i="1"/>
  <c r="AQ36" i="1" s="1"/>
  <c r="AP36" i="1" s="1"/>
  <c r="AO36" i="1" s="1"/>
  <c r="AN36" i="1" s="1"/>
  <c r="AM36" i="1" s="1"/>
  <c r="AL36" i="1" s="1"/>
  <c r="AR27" i="1"/>
  <c r="AQ27" i="1" s="1"/>
  <c r="AP27" i="1" s="1"/>
  <c r="AO27" i="1" s="1"/>
  <c r="AN27" i="1" s="1"/>
  <c r="AM27" i="1" s="1"/>
  <c r="AL27" i="1" s="1"/>
  <c r="AR32" i="1"/>
  <c r="AQ32" i="1" s="1"/>
  <c r="AP32" i="1" s="1"/>
  <c r="AO32" i="1" s="1"/>
  <c r="AN32" i="1" s="1"/>
  <c r="AM32" i="1" s="1"/>
  <c r="AL32" i="1" s="1"/>
  <c r="AR29" i="1"/>
  <c r="AQ29" i="1" s="1"/>
  <c r="AP29" i="1" s="1"/>
  <c r="AO29" i="1" s="1"/>
  <c r="AN29" i="1" s="1"/>
  <c r="AM29" i="1" s="1"/>
  <c r="AL29" i="1" s="1"/>
  <c r="AR9" i="1"/>
  <c r="AQ9" i="1" s="1"/>
  <c r="AP9" i="1" s="1"/>
  <c r="AO9" i="1" s="1"/>
  <c r="AN9" i="1" s="1"/>
  <c r="AM9" i="1" s="1"/>
  <c r="AL9" i="1" s="1"/>
  <c r="AR17" i="1"/>
  <c r="AQ17" i="1" s="1"/>
  <c r="AP17" i="1" s="1"/>
  <c r="AO17" i="1" s="1"/>
  <c r="AN17" i="1" s="1"/>
  <c r="AM17" i="1" s="1"/>
  <c r="AL17" i="1" s="1"/>
  <c r="AR12" i="1"/>
  <c r="AQ12" i="1" s="1"/>
  <c r="AP12" i="1" s="1"/>
  <c r="AO12" i="1" s="1"/>
  <c r="AN12" i="1" s="1"/>
  <c r="AM12" i="1" s="1"/>
  <c r="AL12" i="1" s="1"/>
  <c r="AR41" i="1"/>
  <c r="AQ41" i="1" s="1"/>
  <c r="AP41" i="1" s="1"/>
  <c r="AO41" i="1" s="1"/>
  <c r="AN41" i="1" s="1"/>
  <c r="AM41" i="1" s="1"/>
  <c r="AL41" i="1" s="1"/>
  <c r="AR23" i="1"/>
  <c r="AQ23" i="1" s="1"/>
  <c r="AP23" i="1" s="1"/>
  <c r="AO23" i="1" s="1"/>
  <c r="AN23" i="1" s="1"/>
  <c r="AM23" i="1" s="1"/>
  <c r="AL23" i="1" s="1"/>
  <c r="AR39" i="1"/>
  <c r="AQ39" i="1" s="1"/>
  <c r="AP39" i="1" s="1"/>
  <c r="AO39" i="1" s="1"/>
  <c r="AN39" i="1" s="1"/>
  <c r="AM39" i="1" s="1"/>
  <c r="AL39" i="1" s="1"/>
  <c r="AR30" i="1"/>
  <c r="AQ30" i="1" s="1"/>
  <c r="AP30" i="1" s="1"/>
  <c r="AO30" i="1" s="1"/>
  <c r="AN30" i="1" s="1"/>
  <c r="AM30" i="1" s="1"/>
  <c r="AL30" i="1" s="1"/>
  <c r="AR20" i="1"/>
  <c r="AQ20" i="1" s="1"/>
  <c r="AP20" i="1" s="1"/>
  <c r="AO20" i="1" s="1"/>
  <c r="AN20" i="1" s="1"/>
  <c r="AM20" i="1" s="1"/>
  <c r="AL20" i="1" s="1"/>
  <c r="AR4" i="1"/>
  <c r="AQ4" i="1" s="1"/>
  <c r="AP4" i="1" s="1"/>
  <c r="AO4" i="1" s="1"/>
  <c r="AN4" i="1" s="1"/>
  <c r="AM4" i="1" s="1"/>
  <c r="AL4" i="1" s="1"/>
  <c r="AR15" i="1"/>
  <c r="AQ15" i="1" s="1"/>
  <c r="AP15" i="1" s="1"/>
  <c r="AO15" i="1" s="1"/>
  <c r="AN15" i="1" s="1"/>
  <c r="AM15" i="1" s="1"/>
  <c r="AL15" i="1" s="1"/>
  <c r="AR33" i="1"/>
  <c r="AQ33" i="1" s="1"/>
  <c r="AP33" i="1" s="1"/>
  <c r="AO33" i="1" s="1"/>
  <c r="AN33" i="1" s="1"/>
  <c r="AM33" i="1" s="1"/>
  <c r="AL33" i="1" s="1"/>
  <c r="AR5" i="1"/>
  <c r="AQ5" i="1" s="1"/>
  <c r="AP5" i="1" s="1"/>
  <c r="AO5" i="1" s="1"/>
  <c r="AN5" i="1" s="1"/>
  <c r="AM5" i="1" s="1"/>
  <c r="AL5" i="1" s="1"/>
  <c r="AR11" i="1"/>
  <c r="AQ11" i="1" s="1"/>
  <c r="AP11" i="1" s="1"/>
  <c r="AO11" i="1" s="1"/>
  <c r="AN11" i="1" s="1"/>
  <c r="AM11" i="1" s="1"/>
  <c r="AL11" i="1" s="1"/>
  <c r="AR25" i="1"/>
  <c r="AQ25" i="1" s="1"/>
  <c r="AP25" i="1" s="1"/>
  <c r="AO25" i="1" s="1"/>
  <c r="AN25" i="1" s="1"/>
  <c r="AM25" i="1" s="1"/>
  <c r="AL25" i="1" s="1"/>
  <c r="AR31" i="1"/>
  <c r="AQ31" i="1" s="1"/>
  <c r="AP31" i="1" s="1"/>
  <c r="AO31" i="1" s="1"/>
  <c r="AN31" i="1" s="1"/>
  <c r="AM31" i="1" s="1"/>
  <c r="AL31" i="1" s="1"/>
  <c r="BB1" i="1"/>
  <c r="BH10" i="1" s="1"/>
  <c r="BG10" i="1" s="1"/>
  <c r="BF10" i="1" s="1"/>
  <c r="BE10" i="1" s="1"/>
  <c r="BD10" i="1" s="1"/>
  <c r="BC10" i="1" s="1"/>
  <c r="BB10" i="1" s="1"/>
  <c r="AZ25" i="1"/>
  <c r="AY25" i="1" s="1"/>
  <c r="AX25" i="1" s="1"/>
  <c r="AW25" i="1" s="1"/>
  <c r="AV25" i="1" s="1"/>
  <c r="AU25" i="1" s="1"/>
  <c r="AT25" i="1" s="1"/>
  <c r="AZ9" i="1"/>
  <c r="AY9" i="1" s="1"/>
  <c r="AX9" i="1" s="1"/>
  <c r="AW9" i="1" s="1"/>
  <c r="AV9" i="1" s="1"/>
  <c r="AU9" i="1" s="1"/>
  <c r="AT9" i="1" s="1"/>
  <c r="AZ30" i="1"/>
  <c r="AY30" i="1" s="1"/>
  <c r="AX30" i="1" s="1"/>
  <c r="AW30" i="1" s="1"/>
  <c r="AV30" i="1" s="1"/>
  <c r="AU30" i="1" s="1"/>
  <c r="AT30" i="1" s="1"/>
  <c r="AZ6" i="1"/>
  <c r="AY6" i="1" s="1"/>
  <c r="AX6" i="1" s="1"/>
  <c r="AW6" i="1" s="1"/>
  <c r="AV6" i="1" s="1"/>
  <c r="AU6" i="1" s="1"/>
  <c r="AT6" i="1" s="1"/>
  <c r="AZ29" i="1"/>
  <c r="AY29" i="1" s="1"/>
  <c r="AX29" i="1" s="1"/>
  <c r="AW29" i="1" s="1"/>
  <c r="AV29" i="1" s="1"/>
  <c r="AU29" i="1" s="1"/>
  <c r="AT29" i="1" s="1"/>
  <c r="AZ16" i="1"/>
  <c r="AY16" i="1" s="1"/>
  <c r="AX16" i="1" s="1"/>
  <c r="AW16" i="1" s="1"/>
  <c r="AV16" i="1" s="1"/>
  <c r="AU16" i="1" s="1"/>
  <c r="AT16" i="1" s="1"/>
  <c r="AZ40" i="1"/>
  <c r="AY40" i="1" s="1"/>
  <c r="AX40" i="1" s="1"/>
  <c r="AW40" i="1" s="1"/>
  <c r="AV40" i="1" s="1"/>
  <c r="AU40" i="1" s="1"/>
  <c r="AT40" i="1" s="1"/>
  <c r="AZ15" i="1"/>
  <c r="AY15" i="1" s="1"/>
  <c r="AX15" i="1" s="1"/>
  <c r="AW15" i="1" s="1"/>
  <c r="AV15" i="1" s="1"/>
  <c r="AU15" i="1" s="1"/>
  <c r="AT15" i="1" s="1"/>
  <c r="AZ17" i="1"/>
  <c r="AY17" i="1" s="1"/>
  <c r="AX17" i="1" s="1"/>
  <c r="AW17" i="1" s="1"/>
  <c r="AV17" i="1" s="1"/>
  <c r="AU17" i="1" s="1"/>
  <c r="AT17" i="1" s="1"/>
  <c r="AZ31" i="1"/>
  <c r="AY31" i="1" s="1"/>
  <c r="AX31" i="1" s="1"/>
  <c r="AW31" i="1" s="1"/>
  <c r="AV31" i="1" s="1"/>
  <c r="AU31" i="1" s="1"/>
  <c r="AT31" i="1" s="1"/>
  <c r="AZ23" i="1"/>
  <c r="AY23" i="1" s="1"/>
  <c r="AX23" i="1" s="1"/>
  <c r="AW23" i="1" s="1"/>
  <c r="AV23" i="1" s="1"/>
  <c r="AU23" i="1" s="1"/>
  <c r="AT23" i="1" s="1"/>
  <c r="AZ27" i="1"/>
  <c r="AY27" i="1" s="1"/>
  <c r="AX27" i="1" s="1"/>
  <c r="AW27" i="1" s="1"/>
  <c r="AV27" i="1" s="1"/>
  <c r="AU27" i="1" s="1"/>
  <c r="AT27" i="1" s="1"/>
  <c r="AZ14" i="1"/>
  <c r="AY14" i="1" s="1"/>
  <c r="AX14" i="1" s="1"/>
  <c r="AW14" i="1" s="1"/>
  <c r="AV14" i="1" s="1"/>
  <c r="AU14" i="1" s="1"/>
  <c r="AT14" i="1" s="1"/>
  <c r="AZ11" i="1"/>
  <c r="AY11" i="1" s="1"/>
  <c r="AX11" i="1" s="1"/>
  <c r="AW11" i="1" s="1"/>
  <c r="AV11" i="1" s="1"/>
  <c r="AU11" i="1" s="1"/>
  <c r="AT11" i="1" s="1"/>
  <c r="AZ41" i="1"/>
  <c r="AY41" i="1" s="1"/>
  <c r="AX41" i="1" s="1"/>
  <c r="AW41" i="1" s="1"/>
  <c r="AV41" i="1" s="1"/>
  <c r="AU41" i="1" s="1"/>
  <c r="AT41" i="1" s="1"/>
  <c r="AZ13" i="1"/>
  <c r="AY13" i="1" s="1"/>
  <c r="AX13" i="1" s="1"/>
  <c r="AW13" i="1" s="1"/>
  <c r="AV13" i="1" s="1"/>
  <c r="AU13" i="1" s="1"/>
  <c r="AT13" i="1" s="1"/>
  <c r="AZ39" i="1"/>
  <c r="AY39" i="1" s="1"/>
  <c r="AX39" i="1" s="1"/>
  <c r="AW39" i="1" s="1"/>
  <c r="AV39" i="1" s="1"/>
  <c r="AU39" i="1" s="1"/>
  <c r="AT39" i="1" s="1"/>
  <c r="AZ5" i="1"/>
  <c r="AY5" i="1" s="1"/>
  <c r="AX5" i="1" s="1"/>
  <c r="AW5" i="1" s="1"/>
  <c r="AV5" i="1" s="1"/>
  <c r="AU5" i="1" s="1"/>
  <c r="AT5" i="1" s="1"/>
  <c r="AZ33" i="1"/>
  <c r="AY33" i="1" s="1"/>
  <c r="AX33" i="1" s="1"/>
  <c r="AW33" i="1" s="1"/>
  <c r="AV33" i="1" s="1"/>
  <c r="AU33" i="1" s="1"/>
  <c r="AT33" i="1" s="1"/>
  <c r="AZ38" i="1"/>
  <c r="AY38" i="1" s="1"/>
  <c r="AX38" i="1" s="1"/>
  <c r="AW38" i="1" s="1"/>
  <c r="AV38" i="1" s="1"/>
  <c r="AU38" i="1" s="1"/>
  <c r="AT38" i="1" s="1"/>
  <c r="AZ32" i="1"/>
  <c r="AY32" i="1" s="1"/>
  <c r="AX32" i="1" s="1"/>
  <c r="AW32" i="1" s="1"/>
  <c r="AV32" i="1" s="1"/>
  <c r="AU32" i="1" s="1"/>
  <c r="AT32" i="1" s="1"/>
  <c r="AZ26" i="1"/>
  <c r="AY26" i="1" s="1"/>
  <c r="AX26" i="1" s="1"/>
  <c r="AW26" i="1" s="1"/>
  <c r="AV26" i="1" s="1"/>
  <c r="AU26" i="1" s="1"/>
  <c r="AT26" i="1" s="1"/>
  <c r="AZ12" i="1"/>
  <c r="AY12" i="1" s="1"/>
  <c r="AX12" i="1" s="1"/>
  <c r="AW12" i="1" s="1"/>
  <c r="AV12" i="1" s="1"/>
  <c r="AU12" i="1" s="1"/>
  <c r="AT12" i="1" s="1"/>
  <c r="AZ20" i="1"/>
  <c r="AY20" i="1" s="1"/>
  <c r="AX20" i="1" s="1"/>
  <c r="AW20" i="1" s="1"/>
  <c r="AV20" i="1" s="1"/>
  <c r="AU20" i="1" s="1"/>
  <c r="AT20" i="1" s="1"/>
  <c r="AZ35" i="1"/>
  <c r="AY35" i="1" s="1"/>
  <c r="AX35" i="1" s="1"/>
  <c r="AW35" i="1" s="1"/>
  <c r="AV35" i="1" s="1"/>
  <c r="AU35" i="1" s="1"/>
  <c r="AT35" i="1" s="1"/>
  <c r="AZ7" i="1"/>
  <c r="AY7" i="1" s="1"/>
  <c r="AX7" i="1" s="1"/>
  <c r="AW7" i="1" s="1"/>
  <c r="AV7" i="1" s="1"/>
  <c r="AU7" i="1" s="1"/>
  <c r="AT7" i="1" s="1"/>
  <c r="AZ36" i="1"/>
  <c r="AY36" i="1" s="1"/>
  <c r="AX36" i="1" s="1"/>
  <c r="AW36" i="1" s="1"/>
  <c r="AV36" i="1" s="1"/>
  <c r="AU36" i="1" s="1"/>
  <c r="AT36" i="1" s="1"/>
  <c r="AZ24" i="1"/>
  <c r="AY24" i="1" s="1"/>
  <c r="AX24" i="1" s="1"/>
  <c r="AW24" i="1" s="1"/>
  <c r="AV24" i="1" s="1"/>
  <c r="AU24" i="1" s="1"/>
  <c r="AT24" i="1" s="1"/>
  <c r="AZ4" i="1"/>
  <c r="AY4" i="1" s="1"/>
  <c r="AX4" i="1" s="1"/>
  <c r="AW4" i="1" s="1"/>
  <c r="AV4" i="1" s="1"/>
  <c r="AU4" i="1" s="1"/>
  <c r="AT4" i="1" s="1"/>
  <c r="BL39" i="10" l="1"/>
  <c r="BK39" i="10" s="1"/>
  <c r="BJ39" i="10" s="1"/>
  <c r="BI39" i="10" s="1"/>
  <c r="BH39" i="10" s="1"/>
  <c r="BG39" i="10" s="1"/>
  <c r="BF39" i="10" s="1"/>
  <c r="BE39" i="10" s="1"/>
  <c r="BD39" i="10" s="1"/>
  <c r="BL30" i="10"/>
  <c r="BK30" i="10" s="1"/>
  <c r="BJ30" i="10" s="1"/>
  <c r="BI30" i="10" s="1"/>
  <c r="BH30" i="10" s="1"/>
  <c r="BG30" i="10" s="1"/>
  <c r="BF30" i="10" s="1"/>
  <c r="BE30" i="10" s="1"/>
  <c r="BD30" i="10" s="1"/>
  <c r="BL38" i="10"/>
  <c r="BK38" i="10" s="1"/>
  <c r="BJ38" i="10" s="1"/>
  <c r="BI38" i="10" s="1"/>
  <c r="BH38" i="10" s="1"/>
  <c r="BG38" i="10" s="1"/>
  <c r="BF38" i="10" s="1"/>
  <c r="BE38" i="10" s="1"/>
  <c r="BD38" i="10" s="1"/>
  <c r="BL18" i="10"/>
  <c r="BK18" i="10" s="1"/>
  <c r="BJ18" i="10" s="1"/>
  <c r="BI18" i="10" s="1"/>
  <c r="BH18" i="10" s="1"/>
  <c r="BG18" i="10" s="1"/>
  <c r="BF18" i="10" s="1"/>
  <c r="BE18" i="10" s="1"/>
  <c r="BD18" i="10" s="1"/>
  <c r="BL10" i="10"/>
  <c r="BK10" i="10" s="1"/>
  <c r="BJ10" i="10" s="1"/>
  <c r="BI10" i="10" s="1"/>
  <c r="BH10" i="10" s="1"/>
  <c r="BG10" i="10" s="1"/>
  <c r="BF10" i="10" s="1"/>
  <c r="BE10" i="10" s="1"/>
  <c r="BD10" i="10" s="1"/>
  <c r="BL29" i="10"/>
  <c r="BK29" i="10" s="1"/>
  <c r="BJ29" i="10" s="1"/>
  <c r="BI29" i="10" s="1"/>
  <c r="BH29" i="10" s="1"/>
  <c r="BG29" i="10" s="1"/>
  <c r="BF29" i="10" s="1"/>
  <c r="BE29" i="10" s="1"/>
  <c r="BD29" i="10" s="1"/>
  <c r="BL11" i="10"/>
  <c r="BK11" i="10" s="1"/>
  <c r="BJ11" i="10" s="1"/>
  <c r="BI11" i="10" s="1"/>
  <c r="BH11" i="10" s="1"/>
  <c r="BG11" i="10" s="1"/>
  <c r="BF11" i="10" s="1"/>
  <c r="BE11" i="10" s="1"/>
  <c r="BD11" i="10" s="1"/>
  <c r="BL23" i="10"/>
  <c r="BK23" i="10" s="1"/>
  <c r="BJ23" i="10" s="1"/>
  <c r="BI23" i="10" s="1"/>
  <c r="BH23" i="10" s="1"/>
  <c r="BG23" i="10" s="1"/>
  <c r="BF23" i="10" s="1"/>
  <c r="BE23" i="10" s="1"/>
  <c r="BD23" i="10" s="1"/>
  <c r="BL6" i="10"/>
  <c r="BK6" i="10" s="1"/>
  <c r="BJ6" i="10" s="1"/>
  <c r="BI6" i="10" s="1"/>
  <c r="BH6" i="10" s="1"/>
  <c r="BG6" i="10" s="1"/>
  <c r="BF6" i="10" s="1"/>
  <c r="BE6" i="10" s="1"/>
  <c r="BD6" i="10" s="1"/>
  <c r="BL9" i="10"/>
  <c r="BK9" i="10" s="1"/>
  <c r="BJ9" i="10" s="1"/>
  <c r="BI9" i="10" s="1"/>
  <c r="BH9" i="10" s="1"/>
  <c r="BG9" i="10" s="1"/>
  <c r="BF9" i="10" s="1"/>
  <c r="BE9" i="10" s="1"/>
  <c r="BD9" i="10" s="1"/>
  <c r="BL41" i="10"/>
  <c r="BK41" i="10" s="1"/>
  <c r="BJ41" i="10" s="1"/>
  <c r="BI41" i="10" s="1"/>
  <c r="BH41" i="10" s="1"/>
  <c r="BG41" i="10" s="1"/>
  <c r="BF41" i="10" s="1"/>
  <c r="BE41" i="10" s="1"/>
  <c r="BD41" i="10" s="1"/>
  <c r="BL40" i="10"/>
  <c r="BK40" i="10" s="1"/>
  <c r="BJ40" i="10" s="1"/>
  <c r="BI40" i="10" s="1"/>
  <c r="BH40" i="10" s="1"/>
  <c r="BG40" i="10" s="1"/>
  <c r="BF40" i="10" s="1"/>
  <c r="BE40" i="10" s="1"/>
  <c r="BD40" i="10" s="1"/>
  <c r="BL24" i="10"/>
  <c r="BK24" i="10" s="1"/>
  <c r="BJ24" i="10" s="1"/>
  <c r="BI24" i="10" s="1"/>
  <c r="BH24" i="10" s="1"/>
  <c r="BG24" i="10" s="1"/>
  <c r="BF24" i="10" s="1"/>
  <c r="BE24" i="10" s="1"/>
  <c r="BD24" i="10" s="1"/>
  <c r="BL31" i="10"/>
  <c r="BK31" i="10" s="1"/>
  <c r="BJ31" i="10" s="1"/>
  <c r="BI31" i="10" s="1"/>
  <c r="BH31" i="10" s="1"/>
  <c r="BG31" i="10" s="1"/>
  <c r="BF31" i="10" s="1"/>
  <c r="BE31" i="10" s="1"/>
  <c r="BD31" i="10" s="1"/>
  <c r="BL28" i="10"/>
  <c r="BK28" i="10" s="1"/>
  <c r="BJ28" i="10" s="1"/>
  <c r="BI28" i="10" s="1"/>
  <c r="BH28" i="10" s="1"/>
  <c r="BG28" i="10" s="1"/>
  <c r="BF28" i="10" s="1"/>
  <c r="BE28" i="10" s="1"/>
  <c r="BD28" i="10" s="1"/>
  <c r="BL20" i="10"/>
  <c r="BK20" i="10" s="1"/>
  <c r="BJ20" i="10" s="1"/>
  <c r="BI20" i="10" s="1"/>
  <c r="BH20" i="10" s="1"/>
  <c r="BG20" i="10" s="1"/>
  <c r="BF20" i="10" s="1"/>
  <c r="BE20" i="10" s="1"/>
  <c r="BD20" i="10" s="1"/>
  <c r="BL12" i="10"/>
  <c r="BK12" i="10" s="1"/>
  <c r="BJ12" i="10" s="1"/>
  <c r="BI12" i="10" s="1"/>
  <c r="BH12" i="10" s="1"/>
  <c r="BG12" i="10" s="1"/>
  <c r="BF12" i="10" s="1"/>
  <c r="BE12" i="10" s="1"/>
  <c r="BD12" i="10" s="1"/>
  <c r="BL36" i="10"/>
  <c r="BK36" i="10" s="1"/>
  <c r="BJ36" i="10" s="1"/>
  <c r="BI36" i="10" s="1"/>
  <c r="BH36" i="10" s="1"/>
  <c r="BG36" i="10" s="1"/>
  <c r="BF36" i="10" s="1"/>
  <c r="BE36" i="10" s="1"/>
  <c r="BD36" i="10" s="1"/>
  <c r="BL37" i="10"/>
  <c r="BK37" i="10" s="1"/>
  <c r="BJ37" i="10" s="1"/>
  <c r="BI37" i="10" s="1"/>
  <c r="BH37" i="10" s="1"/>
  <c r="BG37" i="10" s="1"/>
  <c r="BF37" i="10" s="1"/>
  <c r="BE37" i="10" s="1"/>
  <c r="BD37" i="10" s="1"/>
  <c r="BN1" i="10"/>
  <c r="BL27" i="10"/>
  <c r="BK27" i="10" s="1"/>
  <c r="BJ27" i="10" s="1"/>
  <c r="BI27" i="10" s="1"/>
  <c r="BH27" i="10" s="1"/>
  <c r="BG27" i="10" s="1"/>
  <c r="BF27" i="10" s="1"/>
  <c r="BE27" i="10" s="1"/>
  <c r="BD27" i="10" s="1"/>
  <c r="BL26" i="10"/>
  <c r="BK26" i="10" s="1"/>
  <c r="BJ26" i="10" s="1"/>
  <c r="BI26" i="10" s="1"/>
  <c r="BH26" i="10" s="1"/>
  <c r="BG26" i="10" s="1"/>
  <c r="BF26" i="10" s="1"/>
  <c r="BE26" i="10" s="1"/>
  <c r="BD26" i="10" s="1"/>
  <c r="BL21" i="10"/>
  <c r="BK21" i="10" s="1"/>
  <c r="BJ21" i="10" s="1"/>
  <c r="BI21" i="10" s="1"/>
  <c r="BH21" i="10" s="1"/>
  <c r="BG21" i="10" s="1"/>
  <c r="BF21" i="10" s="1"/>
  <c r="BE21" i="10" s="1"/>
  <c r="BD21" i="10" s="1"/>
  <c r="BL15" i="10"/>
  <c r="BK15" i="10" s="1"/>
  <c r="BJ15" i="10" s="1"/>
  <c r="BI15" i="10" s="1"/>
  <c r="BH15" i="10" s="1"/>
  <c r="BG15" i="10" s="1"/>
  <c r="BF15" i="10" s="1"/>
  <c r="BE15" i="10" s="1"/>
  <c r="BD15" i="10" s="1"/>
  <c r="BL16" i="10"/>
  <c r="BK16" i="10" s="1"/>
  <c r="BJ16" i="10" s="1"/>
  <c r="BI16" i="10" s="1"/>
  <c r="BH16" i="10" s="1"/>
  <c r="BG16" i="10" s="1"/>
  <c r="BF16" i="10" s="1"/>
  <c r="BE16" i="10" s="1"/>
  <c r="BD16" i="10" s="1"/>
  <c r="BL8" i="10"/>
  <c r="BK8" i="10" s="1"/>
  <c r="BJ8" i="10" s="1"/>
  <c r="BI8" i="10" s="1"/>
  <c r="BH8" i="10" s="1"/>
  <c r="BG8" i="10" s="1"/>
  <c r="BF8" i="10" s="1"/>
  <c r="BE8" i="10" s="1"/>
  <c r="BD8" i="10" s="1"/>
  <c r="BL4" i="10"/>
  <c r="BK4" i="10" s="1"/>
  <c r="BJ4" i="10" s="1"/>
  <c r="BI4" i="10" s="1"/>
  <c r="BH4" i="10" s="1"/>
  <c r="BG4" i="10" s="1"/>
  <c r="BF4" i="10" s="1"/>
  <c r="BE4" i="10" s="1"/>
  <c r="BD4" i="10" s="1"/>
  <c r="BL7" i="10"/>
  <c r="BK7" i="10" s="1"/>
  <c r="BJ7" i="10" s="1"/>
  <c r="BI7" i="10" s="1"/>
  <c r="BH7" i="10" s="1"/>
  <c r="BG7" i="10" s="1"/>
  <c r="BF7" i="10" s="1"/>
  <c r="BE7" i="10" s="1"/>
  <c r="BD7" i="10" s="1"/>
  <c r="BL13" i="10"/>
  <c r="BK13" i="10" s="1"/>
  <c r="BJ13" i="10" s="1"/>
  <c r="BI13" i="10" s="1"/>
  <c r="BH13" i="10" s="1"/>
  <c r="BG13" i="10" s="1"/>
  <c r="BF13" i="10" s="1"/>
  <c r="BE13" i="10" s="1"/>
  <c r="BD13" i="10" s="1"/>
  <c r="BL35" i="10"/>
  <c r="BK35" i="10" s="1"/>
  <c r="BJ35" i="10" s="1"/>
  <c r="BI35" i="10" s="1"/>
  <c r="BH35" i="10" s="1"/>
  <c r="BG35" i="10" s="1"/>
  <c r="BF35" i="10" s="1"/>
  <c r="BE35" i="10" s="1"/>
  <c r="BD35" i="10" s="1"/>
  <c r="BL25" i="10"/>
  <c r="BK25" i="10" s="1"/>
  <c r="BJ25" i="10" s="1"/>
  <c r="BI25" i="10" s="1"/>
  <c r="BH25" i="10" s="1"/>
  <c r="BG25" i="10" s="1"/>
  <c r="BF25" i="10" s="1"/>
  <c r="BE25" i="10" s="1"/>
  <c r="BD25" i="10" s="1"/>
  <c r="BL34" i="10"/>
  <c r="BK34" i="10" s="1"/>
  <c r="BJ34" i="10" s="1"/>
  <c r="BI34" i="10" s="1"/>
  <c r="BH34" i="10" s="1"/>
  <c r="BG34" i="10" s="1"/>
  <c r="BF34" i="10" s="1"/>
  <c r="BE34" i="10" s="1"/>
  <c r="BD34" i="10" s="1"/>
  <c r="BL19" i="10"/>
  <c r="BK19" i="10" s="1"/>
  <c r="BJ19" i="10" s="1"/>
  <c r="BI19" i="10" s="1"/>
  <c r="BH19" i="10" s="1"/>
  <c r="BG19" i="10" s="1"/>
  <c r="BF19" i="10" s="1"/>
  <c r="BE19" i="10" s="1"/>
  <c r="BD19" i="10" s="1"/>
  <c r="BL14" i="10"/>
  <c r="BK14" i="10" s="1"/>
  <c r="BJ14" i="10" s="1"/>
  <c r="BI14" i="10" s="1"/>
  <c r="BH14" i="10" s="1"/>
  <c r="BG14" i="10" s="1"/>
  <c r="BF14" i="10" s="1"/>
  <c r="BE14" i="10" s="1"/>
  <c r="BD14" i="10" s="1"/>
  <c r="BL5" i="10"/>
  <c r="BK5" i="10" s="1"/>
  <c r="BJ5" i="10" s="1"/>
  <c r="BI5" i="10" s="1"/>
  <c r="BH5" i="10" s="1"/>
  <c r="BG5" i="10" s="1"/>
  <c r="BF5" i="10" s="1"/>
  <c r="BE5" i="10" s="1"/>
  <c r="BD5" i="10" s="1"/>
  <c r="BL33" i="10"/>
  <c r="BK33" i="10" s="1"/>
  <c r="BJ33" i="10" s="1"/>
  <c r="BI33" i="10" s="1"/>
  <c r="BH33" i="10" s="1"/>
  <c r="BG33" i="10" s="1"/>
  <c r="BF33" i="10" s="1"/>
  <c r="BE33" i="10" s="1"/>
  <c r="BD33" i="10" s="1"/>
  <c r="BL17" i="10"/>
  <c r="BK17" i="10" s="1"/>
  <c r="BJ17" i="10" s="1"/>
  <c r="BI17" i="10" s="1"/>
  <c r="BH17" i="10" s="1"/>
  <c r="BG17" i="10" s="1"/>
  <c r="BF17" i="10" s="1"/>
  <c r="BE17" i="10" s="1"/>
  <c r="BD17" i="10" s="1"/>
  <c r="BL22" i="10"/>
  <c r="BK22" i="10" s="1"/>
  <c r="BJ22" i="10" s="1"/>
  <c r="BI22" i="10" s="1"/>
  <c r="BH22" i="10" s="1"/>
  <c r="BG22" i="10" s="1"/>
  <c r="BF22" i="10" s="1"/>
  <c r="BE22" i="10" s="1"/>
  <c r="BD22" i="10" s="1"/>
  <c r="AZ34" i="1"/>
  <c r="AY34" i="1" s="1"/>
  <c r="AX34" i="1" s="1"/>
  <c r="AW34" i="1" s="1"/>
  <c r="AV34" i="1" s="1"/>
  <c r="AU34" i="1" s="1"/>
  <c r="AT34" i="1" s="1"/>
  <c r="AZ37" i="1"/>
  <c r="AY37" i="1" s="1"/>
  <c r="AX37" i="1" s="1"/>
  <c r="AW37" i="1" s="1"/>
  <c r="AV37" i="1" s="1"/>
  <c r="AU37" i="1" s="1"/>
  <c r="AT37" i="1" s="1"/>
  <c r="BH37" i="1"/>
  <c r="BG37" i="1" s="1"/>
  <c r="BF37" i="1" s="1"/>
  <c r="BE37" i="1" s="1"/>
  <c r="BD37" i="1" s="1"/>
  <c r="BC37" i="1" s="1"/>
  <c r="BB37" i="1" s="1"/>
  <c r="BH34" i="1"/>
  <c r="BG34" i="1" s="1"/>
  <c r="BF34" i="1" s="1"/>
  <c r="BE34" i="1" s="1"/>
  <c r="BD34" i="1" s="1"/>
  <c r="BC34" i="1" s="1"/>
  <c r="BB34" i="1" s="1"/>
  <c r="BH21" i="1"/>
  <c r="BG21" i="1" s="1"/>
  <c r="BF21" i="1" s="1"/>
  <c r="BE21" i="1" s="1"/>
  <c r="BD21" i="1" s="1"/>
  <c r="BC21" i="1" s="1"/>
  <c r="BB21" i="1" s="1"/>
  <c r="BH22" i="1"/>
  <c r="BG22" i="1" s="1"/>
  <c r="BF22" i="1" s="1"/>
  <c r="BE22" i="1" s="1"/>
  <c r="BD22" i="1" s="1"/>
  <c r="BC22" i="1" s="1"/>
  <c r="BB22" i="1" s="1"/>
  <c r="AZ8" i="1"/>
  <c r="AY8" i="1" s="1"/>
  <c r="AX8" i="1" s="1"/>
  <c r="AW8" i="1" s="1"/>
  <c r="AV8" i="1" s="1"/>
  <c r="AU8" i="1" s="1"/>
  <c r="AT8" i="1" s="1"/>
  <c r="AZ22" i="1"/>
  <c r="AY22" i="1" s="1"/>
  <c r="AX22" i="1" s="1"/>
  <c r="AW22" i="1" s="1"/>
  <c r="AV22" i="1" s="1"/>
  <c r="AU22" i="1" s="1"/>
  <c r="AT22" i="1" s="1"/>
  <c r="AZ21" i="1"/>
  <c r="AY21" i="1" s="1"/>
  <c r="AX21" i="1" s="1"/>
  <c r="AW21" i="1" s="1"/>
  <c r="AV21" i="1" s="1"/>
  <c r="AU21" i="1" s="1"/>
  <c r="AT21" i="1" s="1"/>
  <c r="BH8" i="1"/>
  <c r="BG8" i="1" s="1"/>
  <c r="BF8" i="1" s="1"/>
  <c r="BE8" i="1" s="1"/>
  <c r="BD8" i="1" s="1"/>
  <c r="BC8" i="1" s="1"/>
  <c r="BB8" i="1" s="1"/>
  <c r="BH28" i="1"/>
  <c r="BG28" i="1" s="1"/>
  <c r="BF28" i="1" s="1"/>
  <c r="BE28" i="1" s="1"/>
  <c r="BD28" i="1" s="1"/>
  <c r="BC28" i="1" s="1"/>
  <c r="BB28" i="1" s="1"/>
  <c r="BH17" i="1"/>
  <c r="BG17" i="1" s="1"/>
  <c r="BF17" i="1" s="1"/>
  <c r="BE17" i="1" s="1"/>
  <c r="BD17" i="1" s="1"/>
  <c r="BC17" i="1" s="1"/>
  <c r="BB17" i="1" s="1"/>
  <c r="BJ1" i="1"/>
  <c r="BP10" i="1" s="1"/>
  <c r="BO10" i="1" s="1"/>
  <c r="BN10" i="1" s="1"/>
  <c r="BM10" i="1" s="1"/>
  <c r="BL10" i="1" s="1"/>
  <c r="BK10" i="1" s="1"/>
  <c r="BJ10" i="1" s="1"/>
  <c r="BH6" i="1"/>
  <c r="BG6" i="1" s="1"/>
  <c r="BF6" i="1" s="1"/>
  <c r="BE6" i="1" s="1"/>
  <c r="BD6" i="1" s="1"/>
  <c r="BC6" i="1" s="1"/>
  <c r="BB6" i="1" s="1"/>
  <c r="BH39" i="1"/>
  <c r="BG39" i="1" s="1"/>
  <c r="BF39" i="1" s="1"/>
  <c r="BE39" i="1" s="1"/>
  <c r="BD39" i="1" s="1"/>
  <c r="BC39" i="1" s="1"/>
  <c r="BB39" i="1" s="1"/>
  <c r="BH41" i="1"/>
  <c r="BG41" i="1" s="1"/>
  <c r="BF41" i="1" s="1"/>
  <c r="BE41" i="1" s="1"/>
  <c r="BD41" i="1" s="1"/>
  <c r="BC41" i="1" s="1"/>
  <c r="BB41" i="1" s="1"/>
  <c r="BH4" i="1"/>
  <c r="BG4" i="1" s="1"/>
  <c r="BF4" i="1" s="1"/>
  <c r="BE4" i="1" s="1"/>
  <c r="BD4" i="1" s="1"/>
  <c r="BC4" i="1" s="1"/>
  <c r="BB4" i="1" s="1"/>
  <c r="BH7" i="1"/>
  <c r="BG7" i="1" s="1"/>
  <c r="BF7" i="1" s="1"/>
  <c r="BE7" i="1" s="1"/>
  <c r="BD7" i="1" s="1"/>
  <c r="BC7" i="1" s="1"/>
  <c r="BB7" i="1" s="1"/>
  <c r="BH9" i="1"/>
  <c r="BG9" i="1" s="1"/>
  <c r="BF9" i="1" s="1"/>
  <c r="BE9" i="1" s="1"/>
  <c r="BD9" i="1" s="1"/>
  <c r="BC9" i="1" s="1"/>
  <c r="BB9" i="1" s="1"/>
  <c r="BH30" i="1"/>
  <c r="BG30" i="1" s="1"/>
  <c r="BF30" i="1" s="1"/>
  <c r="BE30" i="1" s="1"/>
  <c r="BD30" i="1" s="1"/>
  <c r="BC30" i="1" s="1"/>
  <c r="BB30" i="1" s="1"/>
  <c r="BH26" i="1"/>
  <c r="BG26" i="1" s="1"/>
  <c r="BF26" i="1" s="1"/>
  <c r="BE26" i="1" s="1"/>
  <c r="BD26" i="1" s="1"/>
  <c r="BC26" i="1" s="1"/>
  <c r="BB26" i="1" s="1"/>
  <c r="BH33" i="1"/>
  <c r="BG33" i="1" s="1"/>
  <c r="BF33" i="1" s="1"/>
  <c r="BE33" i="1" s="1"/>
  <c r="BD33" i="1" s="1"/>
  <c r="BC33" i="1" s="1"/>
  <c r="BB33" i="1" s="1"/>
  <c r="BH12" i="1"/>
  <c r="BG12" i="1" s="1"/>
  <c r="BF12" i="1" s="1"/>
  <c r="BE12" i="1" s="1"/>
  <c r="BD12" i="1" s="1"/>
  <c r="BC12" i="1" s="1"/>
  <c r="BB12" i="1" s="1"/>
  <c r="BH38" i="1"/>
  <c r="BG38" i="1" s="1"/>
  <c r="BF38" i="1" s="1"/>
  <c r="BE38" i="1" s="1"/>
  <c r="BD38" i="1" s="1"/>
  <c r="BC38" i="1" s="1"/>
  <c r="BB38" i="1" s="1"/>
  <c r="BH15" i="1"/>
  <c r="BG15" i="1" s="1"/>
  <c r="BF15" i="1" s="1"/>
  <c r="BE15" i="1" s="1"/>
  <c r="BD15" i="1" s="1"/>
  <c r="BC15" i="1" s="1"/>
  <c r="BB15" i="1" s="1"/>
  <c r="BH32" i="1"/>
  <c r="BG32" i="1" s="1"/>
  <c r="BF32" i="1" s="1"/>
  <c r="BE32" i="1" s="1"/>
  <c r="BD32" i="1" s="1"/>
  <c r="BC32" i="1" s="1"/>
  <c r="BB32" i="1" s="1"/>
  <c r="BH31" i="1"/>
  <c r="BG31" i="1" s="1"/>
  <c r="BF31" i="1" s="1"/>
  <c r="BE31" i="1" s="1"/>
  <c r="BD31" i="1" s="1"/>
  <c r="BC31" i="1" s="1"/>
  <c r="BB31" i="1" s="1"/>
  <c r="BH23" i="1"/>
  <c r="BG23" i="1" s="1"/>
  <c r="BF23" i="1" s="1"/>
  <c r="BE23" i="1" s="1"/>
  <c r="BD23" i="1" s="1"/>
  <c r="BC23" i="1" s="1"/>
  <c r="BB23" i="1" s="1"/>
  <c r="BH27" i="1"/>
  <c r="BG27" i="1" s="1"/>
  <c r="BF27" i="1" s="1"/>
  <c r="BE27" i="1" s="1"/>
  <c r="BD27" i="1" s="1"/>
  <c r="BC27" i="1" s="1"/>
  <c r="BB27" i="1" s="1"/>
  <c r="BH14" i="1"/>
  <c r="BG14" i="1" s="1"/>
  <c r="BF14" i="1" s="1"/>
  <c r="BE14" i="1" s="1"/>
  <c r="BD14" i="1" s="1"/>
  <c r="BC14" i="1" s="1"/>
  <c r="BB14" i="1" s="1"/>
  <c r="BH11" i="1"/>
  <c r="BG11" i="1" s="1"/>
  <c r="BF11" i="1" s="1"/>
  <c r="BE11" i="1" s="1"/>
  <c r="BD11" i="1" s="1"/>
  <c r="BC11" i="1" s="1"/>
  <c r="BB11" i="1" s="1"/>
  <c r="BH24" i="1"/>
  <c r="BG24" i="1" s="1"/>
  <c r="BF24" i="1" s="1"/>
  <c r="BE24" i="1" s="1"/>
  <c r="BD24" i="1" s="1"/>
  <c r="BC24" i="1" s="1"/>
  <c r="BB24" i="1" s="1"/>
  <c r="BH29" i="1"/>
  <c r="BG29" i="1" s="1"/>
  <c r="BF29" i="1" s="1"/>
  <c r="BE29" i="1" s="1"/>
  <c r="BD29" i="1" s="1"/>
  <c r="BC29" i="1" s="1"/>
  <c r="BB29" i="1" s="1"/>
  <c r="BH5" i="1"/>
  <c r="BG5" i="1" s="1"/>
  <c r="BF5" i="1" s="1"/>
  <c r="BE5" i="1" s="1"/>
  <c r="BD5" i="1" s="1"/>
  <c r="BC5" i="1" s="1"/>
  <c r="BB5" i="1" s="1"/>
  <c r="BH16" i="1"/>
  <c r="BG16" i="1" s="1"/>
  <c r="BF16" i="1" s="1"/>
  <c r="BE16" i="1" s="1"/>
  <c r="BD16" i="1" s="1"/>
  <c r="BC16" i="1" s="1"/>
  <c r="BB16" i="1" s="1"/>
  <c r="BH20" i="1"/>
  <c r="BG20" i="1" s="1"/>
  <c r="BF20" i="1" s="1"/>
  <c r="BE20" i="1" s="1"/>
  <c r="BD20" i="1" s="1"/>
  <c r="BC20" i="1" s="1"/>
  <c r="BB20" i="1" s="1"/>
  <c r="BH35" i="1"/>
  <c r="BG35" i="1" s="1"/>
  <c r="BF35" i="1" s="1"/>
  <c r="BE35" i="1" s="1"/>
  <c r="BD35" i="1" s="1"/>
  <c r="BC35" i="1" s="1"/>
  <c r="BB35" i="1" s="1"/>
  <c r="BH13" i="1"/>
  <c r="BG13" i="1" s="1"/>
  <c r="BF13" i="1" s="1"/>
  <c r="BE13" i="1" s="1"/>
  <c r="BD13" i="1" s="1"/>
  <c r="BC13" i="1" s="1"/>
  <c r="BB13" i="1" s="1"/>
  <c r="BH40" i="1"/>
  <c r="BG40" i="1" s="1"/>
  <c r="BF40" i="1" s="1"/>
  <c r="BE40" i="1" s="1"/>
  <c r="BD40" i="1" s="1"/>
  <c r="BC40" i="1" s="1"/>
  <c r="BB40" i="1" s="1"/>
  <c r="BH25" i="1"/>
  <c r="BG25" i="1" s="1"/>
  <c r="BF25" i="1" s="1"/>
  <c r="BE25" i="1" s="1"/>
  <c r="BD25" i="1" s="1"/>
  <c r="BC25" i="1" s="1"/>
  <c r="BB25" i="1" s="1"/>
  <c r="BH36" i="1"/>
  <c r="BG36" i="1" s="1"/>
  <c r="BF36" i="1" s="1"/>
  <c r="BE36" i="1" s="1"/>
  <c r="BD36" i="1" s="1"/>
  <c r="BC36" i="1" s="1"/>
  <c r="BB36" i="1" s="1"/>
  <c r="BV36" i="10" l="1"/>
  <c r="BU36" i="10" s="1"/>
  <c r="BT36" i="10" s="1"/>
  <c r="BS36" i="10" s="1"/>
  <c r="BR36" i="10" s="1"/>
  <c r="BQ36" i="10" s="1"/>
  <c r="BP36" i="10" s="1"/>
  <c r="BO36" i="10" s="1"/>
  <c r="BN36" i="10" s="1"/>
  <c r="BV41" i="10"/>
  <c r="BU41" i="10" s="1"/>
  <c r="BT41" i="10" s="1"/>
  <c r="BS41" i="10" s="1"/>
  <c r="BR41" i="10" s="1"/>
  <c r="BQ41" i="10" s="1"/>
  <c r="BP41" i="10" s="1"/>
  <c r="BO41" i="10" s="1"/>
  <c r="BN41" i="10" s="1"/>
  <c r="BV26" i="10"/>
  <c r="BU26" i="10" s="1"/>
  <c r="BT26" i="10" s="1"/>
  <c r="BS26" i="10" s="1"/>
  <c r="BR26" i="10" s="1"/>
  <c r="BQ26" i="10" s="1"/>
  <c r="BP26" i="10" s="1"/>
  <c r="BO26" i="10" s="1"/>
  <c r="BN26" i="10" s="1"/>
  <c r="BV39" i="10"/>
  <c r="BU39" i="10" s="1"/>
  <c r="BT39" i="10" s="1"/>
  <c r="BS39" i="10" s="1"/>
  <c r="BR39" i="10" s="1"/>
  <c r="BQ39" i="10" s="1"/>
  <c r="BP39" i="10" s="1"/>
  <c r="BO39" i="10" s="1"/>
  <c r="BN39" i="10" s="1"/>
  <c r="BV18" i="10"/>
  <c r="BU18" i="10" s="1"/>
  <c r="BT18" i="10" s="1"/>
  <c r="BS18" i="10" s="1"/>
  <c r="BR18" i="10" s="1"/>
  <c r="BQ18" i="10" s="1"/>
  <c r="BP18" i="10" s="1"/>
  <c r="BO18" i="10" s="1"/>
  <c r="BN18" i="10" s="1"/>
  <c r="BV15" i="10"/>
  <c r="BU15" i="10" s="1"/>
  <c r="BT15" i="10" s="1"/>
  <c r="BS15" i="10" s="1"/>
  <c r="BR15" i="10" s="1"/>
  <c r="BQ15" i="10" s="1"/>
  <c r="BP15" i="10" s="1"/>
  <c r="BO15" i="10" s="1"/>
  <c r="BN15" i="10" s="1"/>
  <c r="BV7" i="10"/>
  <c r="BU7" i="10" s="1"/>
  <c r="BT7" i="10" s="1"/>
  <c r="BS7" i="10" s="1"/>
  <c r="BR7" i="10" s="1"/>
  <c r="BQ7" i="10" s="1"/>
  <c r="BP7" i="10" s="1"/>
  <c r="BO7" i="10" s="1"/>
  <c r="BN7" i="10" s="1"/>
  <c r="BV6" i="10"/>
  <c r="BU6" i="10" s="1"/>
  <c r="BT6" i="10" s="1"/>
  <c r="BS6" i="10" s="1"/>
  <c r="BR6" i="10" s="1"/>
  <c r="BQ6" i="10" s="1"/>
  <c r="BP6" i="10" s="1"/>
  <c r="BO6" i="10" s="1"/>
  <c r="BN6" i="10" s="1"/>
  <c r="BV8" i="10"/>
  <c r="BU8" i="10" s="1"/>
  <c r="BT8" i="10" s="1"/>
  <c r="BS8" i="10" s="1"/>
  <c r="BR8" i="10" s="1"/>
  <c r="BQ8" i="10" s="1"/>
  <c r="BP8" i="10" s="1"/>
  <c r="BO8" i="10" s="1"/>
  <c r="BN8" i="10" s="1"/>
  <c r="BV40" i="10"/>
  <c r="BU40" i="10" s="1"/>
  <c r="BT40" i="10" s="1"/>
  <c r="BS40" i="10" s="1"/>
  <c r="BR40" i="10" s="1"/>
  <c r="BQ40" i="10" s="1"/>
  <c r="BP40" i="10" s="1"/>
  <c r="BO40" i="10" s="1"/>
  <c r="BN40" i="10" s="1"/>
  <c r="BV31" i="10"/>
  <c r="BU31" i="10" s="1"/>
  <c r="BT31" i="10" s="1"/>
  <c r="BS31" i="10" s="1"/>
  <c r="BR31" i="10" s="1"/>
  <c r="BQ31" i="10" s="1"/>
  <c r="BP31" i="10" s="1"/>
  <c r="BO31" i="10" s="1"/>
  <c r="BN31" i="10" s="1"/>
  <c r="BX1" i="10"/>
  <c r="BV11" i="10"/>
  <c r="BU11" i="10" s="1"/>
  <c r="BT11" i="10" s="1"/>
  <c r="BS11" i="10" s="1"/>
  <c r="BR11" i="10" s="1"/>
  <c r="BQ11" i="10" s="1"/>
  <c r="BP11" i="10" s="1"/>
  <c r="BO11" i="10" s="1"/>
  <c r="BN11" i="10" s="1"/>
  <c r="BV23" i="10"/>
  <c r="BU23" i="10" s="1"/>
  <c r="BT23" i="10" s="1"/>
  <c r="BS23" i="10" s="1"/>
  <c r="BR23" i="10" s="1"/>
  <c r="BQ23" i="10" s="1"/>
  <c r="BP23" i="10" s="1"/>
  <c r="BO23" i="10" s="1"/>
  <c r="BN23" i="10" s="1"/>
  <c r="BV21" i="10"/>
  <c r="BU21" i="10" s="1"/>
  <c r="BT21" i="10" s="1"/>
  <c r="BS21" i="10" s="1"/>
  <c r="BR21" i="10" s="1"/>
  <c r="BQ21" i="10" s="1"/>
  <c r="BP21" i="10" s="1"/>
  <c r="BO21" i="10" s="1"/>
  <c r="BN21" i="10" s="1"/>
  <c r="BV27" i="10"/>
  <c r="BU27" i="10" s="1"/>
  <c r="BT27" i="10" s="1"/>
  <c r="BS27" i="10" s="1"/>
  <c r="BR27" i="10" s="1"/>
  <c r="BQ27" i="10" s="1"/>
  <c r="BP27" i="10" s="1"/>
  <c r="BO27" i="10" s="1"/>
  <c r="BN27" i="10" s="1"/>
  <c r="BV9" i="10"/>
  <c r="BU9" i="10" s="1"/>
  <c r="BT9" i="10" s="1"/>
  <c r="BS9" i="10" s="1"/>
  <c r="BR9" i="10" s="1"/>
  <c r="BQ9" i="10" s="1"/>
  <c r="BP9" i="10" s="1"/>
  <c r="BO9" i="10" s="1"/>
  <c r="BN9" i="10" s="1"/>
  <c r="BV10" i="10"/>
  <c r="BU10" i="10" s="1"/>
  <c r="BT10" i="10" s="1"/>
  <c r="BS10" i="10" s="1"/>
  <c r="BR10" i="10" s="1"/>
  <c r="BQ10" i="10" s="1"/>
  <c r="BP10" i="10" s="1"/>
  <c r="BO10" i="10" s="1"/>
  <c r="BN10" i="10" s="1"/>
  <c r="BV34" i="10"/>
  <c r="BU34" i="10" s="1"/>
  <c r="BT34" i="10" s="1"/>
  <c r="BS34" i="10" s="1"/>
  <c r="BR34" i="10" s="1"/>
  <c r="BQ34" i="10" s="1"/>
  <c r="BP34" i="10" s="1"/>
  <c r="BO34" i="10" s="1"/>
  <c r="BN34" i="10" s="1"/>
  <c r="BV35" i="10"/>
  <c r="BU35" i="10" s="1"/>
  <c r="BT35" i="10" s="1"/>
  <c r="BS35" i="10" s="1"/>
  <c r="BR35" i="10" s="1"/>
  <c r="BQ35" i="10" s="1"/>
  <c r="BP35" i="10" s="1"/>
  <c r="BO35" i="10" s="1"/>
  <c r="BN35" i="10" s="1"/>
  <c r="BV37" i="10"/>
  <c r="BU37" i="10" s="1"/>
  <c r="BT37" i="10" s="1"/>
  <c r="BS37" i="10" s="1"/>
  <c r="BR37" i="10" s="1"/>
  <c r="BQ37" i="10" s="1"/>
  <c r="BP37" i="10" s="1"/>
  <c r="BO37" i="10" s="1"/>
  <c r="BN37" i="10" s="1"/>
  <c r="BV33" i="10"/>
  <c r="BU33" i="10" s="1"/>
  <c r="BT33" i="10" s="1"/>
  <c r="BS33" i="10" s="1"/>
  <c r="BR33" i="10" s="1"/>
  <c r="BQ33" i="10" s="1"/>
  <c r="BP33" i="10" s="1"/>
  <c r="BO33" i="10" s="1"/>
  <c r="BN33" i="10" s="1"/>
  <c r="BV16" i="10"/>
  <c r="BU16" i="10" s="1"/>
  <c r="BT16" i="10" s="1"/>
  <c r="BS16" i="10" s="1"/>
  <c r="BR16" i="10" s="1"/>
  <c r="BQ16" i="10" s="1"/>
  <c r="BP16" i="10" s="1"/>
  <c r="BO16" i="10" s="1"/>
  <c r="BN16" i="10" s="1"/>
  <c r="BV19" i="10"/>
  <c r="BU19" i="10" s="1"/>
  <c r="BT19" i="10" s="1"/>
  <c r="BS19" i="10" s="1"/>
  <c r="BR19" i="10" s="1"/>
  <c r="BQ19" i="10" s="1"/>
  <c r="BP19" i="10" s="1"/>
  <c r="BO19" i="10" s="1"/>
  <c r="BN19" i="10" s="1"/>
  <c r="BV13" i="10"/>
  <c r="BU13" i="10" s="1"/>
  <c r="BT13" i="10" s="1"/>
  <c r="BS13" i="10" s="1"/>
  <c r="BR13" i="10" s="1"/>
  <c r="BQ13" i="10" s="1"/>
  <c r="BP13" i="10" s="1"/>
  <c r="BO13" i="10" s="1"/>
  <c r="BN13" i="10" s="1"/>
  <c r="BV5" i="10"/>
  <c r="BU5" i="10" s="1"/>
  <c r="BT5" i="10" s="1"/>
  <c r="BS5" i="10" s="1"/>
  <c r="BR5" i="10" s="1"/>
  <c r="BQ5" i="10" s="1"/>
  <c r="BP5" i="10" s="1"/>
  <c r="BO5" i="10" s="1"/>
  <c r="BN5" i="10" s="1"/>
  <c r="BV24" i="10"/>
  <c r="BU24" i="10" s="1"/>
  <c r="BT24" i="10" s="1"/>
  <c r="BS24" i="10" s="1"/>
  <c r="BR24" i="10" s="1"/>
  <c r="BQ24" i="10" s="1"/>
  <c r="BP24" i="10" s="1"/>
  <c r="BO24" i="10" s="1"/>
  <c r="BN24" i="10" s="1"/>
  <c r="BV29" i="10"/>
  <c r="BU29" i="10" s="1"/>
  <c r="BT29" i="10" s="1"/>
  <c r="BS29" i="10" s="1"/>
  <c r="BR29" i="10" s="1"/>
  <c r="BQ29" i="10" s="1"/>
  <c r="BP29" i="10" s="1"/>
  <c r="BO29" i="10" s="1"/>
  <c r="BN29" i="10" s="1"/>
  <c r="BV22" i="10"/>
  <c r="BU22" i="10" s="1"/>
  <c r="BT22" i="10" s="1"/>
  <c r="BS22" i="10" s="1"/>
  <c r="BR22" i="10" s="1"/>
  <c r="BQ22" i="10" s="1"/>
  <c r="BP22" i="10" s="1"/>
  <c r="BO22" i="10" s="1"/>
  <c r="BN22" i="10" s="1"/>
  <c r="BV14" i="10"/>
  <c r="BU14" i="10" s="1"/>
  <c r="BT14" i="10" s="1"/>
  <c r="BS14" i="10" s="1"/>
  <c r="BR14" i="10" s="1"/>
  <c r="BQ14" i="10" s="1"/>
  <c r="BP14" i="10" s="1"/>
  <c r="BO14" i="10" s="1"/>
  <c r="BN14" i="10" s="1"/>
  <c r="BV17" i="10"/>
  <c r="BU17" i="10" s="1"/>
  <c r="BT17" i="10" s="1"/>
  <c r="BS17" i="10" s="1"/>
  <c r="BR17" i="10" s="1"/>
  <c r="BQ17" i="10" s="1"/>
  <c r="BP17" i="10" s="1"/>
  <c r="BO17" i="10" s="1"/>
  <c r="BN17" i="10" s="1"/>
  <c r="BV25" i="10"/>
  <c r="BU25" i="10" s="1"/>
  <c r="BT25" i="10" s="1"/>
  <c r="BS25" i="10" s="1"/>
  <c r="BR25" i="10" s="1"/>
  <c r="BQ25" i="10" s="1"/>
  <c r="BP25" i="10" s="1"/>
  <c r="BO25" i="10" s="1"/>
  <c r="BN25" i="10" s="1"/>
  <c r="BV4" i="10"/>
  <c r="BU4" i="10" s="1"/>
  <c r="BT4" i="10" s="1"/>
  <c r="BS4" i="10" s="1"/>
  <c r="BR4" i="10" s="1"/>
  <c r="BQ4" i="10" s="1"/>
  <c r="BP4" i="10" s="1"/>
  <c r="BO4" i="10" s="1"/>
  <c r="BN4" i="10" s="1"/>
  <c r="BV38" i="10"/>
  <c r="BU38" i="10" s="1"/>
  <c r="BT38" i="10" s="1"/>
  <c r="BS38" i="10" s="1"/>
  <c r="BR38" i="10" s="1"/>
  <c r="BQ38" i="10" s="1"/>
  <c r="BP38" i="10" s="1"/>
  <c r="BO38" i="10" s="1"/>
  <c r="BN38" i="10" s="1"/>
  <c r="BV28" i="10"/>
  <c r="BU28" i="10" s="1"/>
  <c r="BT28" i="10" s="1"/>
  <c r="BS28" i="10" s="1"/>
  <c r="BR28" i="10" s="1"/>
  <c r="BQ28" i="10" s="1"/>
  <c r="BP28" i="10" s="1"/>
  <c r="BO28" i="10" s="1"/>
  <c r="BN28" i="10" s="1"/>
  <c r="BV30" i="10"/>
  <c r="BU30" i="10" s="1"/>
  <c r="BT30" i="10" s="1"/>
  <c r="BS30" i="10" s="1"/>
  <c r="BR30" i="10" s="1"/>
  <c r="BQ30" i="10" s="1"/>
  <c r="BP30" i="10" s="1"/>
  <c r="BO30" i="10" s="1"/>
  <c r="BN30" i="10" s="1"/>
  <c r="BV20" i="10"/>
  <c r="BU20" i="10" s="1"/>
  <c r="BT20" i="10" s="1"/>
  <c r="BS20" i="10" s="1"/>
  <c r="BR20" i="10" s="1"/>
  <c r="BQ20" i="10" s="1"/>
  <c r="BP20" i="10" s="1"/>
  <c r="BO20" i="10" s="1"/>
  <c r="BN20" i="10" s="1"/>
  <c r="BV12" i="10"/>
  <c r="BU12" i="10" s="1"/>
  <c r="BT12" i="10" s="1"/>
  <c r="BS12" i="10" s="1"/>
  <c r="BR12" i="10" s="1"/>
  <c r="BQ12" i="10" s="1"/>
  <c r="BP12" i="10" s="1"/>
  <c r="BO12" i="10" s="1"/>
  <c r="BN12" i="10" s="1"/>
  <c r="BP37" i="1"/>
  <c r="BO37" i="1" s="1"/>
  <c r="BN37" i="1" s="1"/>
  <c r="BM37" i="1" s="1"/>
  <c r="BL37" i="1" s="1"/>
  <c r="BK37" i="1" s="1"/>
  <c r="BJ37" i="1" s="1"/>
  <c r="BP34" i="1"/>
  <c r="BO34" i="1" s="1"/>
  <c r="BN34" i="1" s="1"/>
  <c r="BM34" i="1" s="1"/>
  <c r="BL34" i="1" s="1"/>
  <c r="BK34" i="1" s="1"/>
  <c r="BJ34" i="1" s="1"/>
  <c r="BP21" i="1"/>
  <c r="BO21" i="1" s="1"/>
  <c r="BN21" i="1" s="1"/>
  <c r="BM21" i="1" s="1"/>
  <c r="BL21" i="1" s="1"/>
  <c r="BK21" i="1" s="1"/>
  <c r="BJ21" i="1" s="1"/>
  <c r="BP22" i="1"/>
  <c r="BO22" i="1" s="1"/>
  <c r="BN22" i="1" s="1"/>
  <c r="BM22" i="1" s="1"/>
  <c r="BL22" i="1" s="1"/>
  <c r="BK22" i="1" s="1"/>
  <c r="BJ22" i="1" s="1"/>
  <c r="BP8" i="1"/>
  <c r="BO8" i="1" s="1"/>
  <c r="BN8" i="1" s="1"/>
  <c r="BM8" i="1" s="1"/>
  <c r="BL8" i="1" s="1"/>
  <c r="BK8" i="1" s="1"/>
  <c r="BJ8" i="1" s="1"/>
  <c r="BP28" i="1"/>
  <c r="BO28" i="1" s="1"/>
  <c r="BN28" i="1" s="1"/>
  <c r="BM28" i="1" s="1"/>
  <c r="BL28" i="1" s="1"/>
  <c r="BK28" i="1" s="1"/>
  <c r="BJ28" i="1" s="1"/>
  <c r="BR1" i="1"/>
  <c r="BX10" i="1" s="1"/>
  <c r="BW10" i="1" s="1"/>
  <c r="BV10" i="1" s="1"/>
  <c r="BU10" i="1" s="1"/>
  <c r="BT10" i="1" s="1"/>
  <c r="BS10" i="1" s="1"/>
  <c r="BR10" i="1" s="1"/>
  <c r="BP32" i="1"/>
  <c r="BO32" i="1" s="1"/>
  <c r="BN32" i="1" s="1"/>
  <c r="BM32" i="1" s="1"/>
  <c r="BL32" i="1" s="1"/>
  <c r="BK32" i="1" s="1"/>
  <c r="BJ32" i="1" s="1"/>
  <c r="BP5" i="1"/>
  <c r="BO5" i="1" s="1"/>
  <c r="BN5" i="1" s="1"/>
  <c r="BM5" i="1" s="1"/>
  <c r="BL5" i="1" s="1"/>
  <c r="BK5" i="1" s="1"/>
  <c r="BJ5" i="1" s="1"/>
  <c r="BP26" i="1"/>
  <c r="BO26" i="1" s="1"/>
  <c r="BN26" i="1" s="1"/>
  <c r="BM26" i="1" s="1"/>
  <c r="BL26" i="1" s="1"/>
  <c r="BK26" i="1" s="1"/>
  <c r="BJ26" i="1" s="1"/>
  <c r="BP33" i="1"/>
  <c r="BO33" i="1" s="1"/>
  <c r="BN33" i="1" s="1"/>
  <c r="BM33" i="1" s="1"/>
  <c r="BL33" i="1" s="1"/>
  <c r="BK33" i="1" s="1"/>
  <c r="BJ33" i="1" s="1"/>
  <c r="BP12" i="1"/>
  <c r="BO12" i="1" s="1"/>
  <c r="BN12" i="1" s="1"/>
  <c r="BM12" i="1" s="1"/>
  <c r="BL12" i="1" s="1"/>
  <c r="BK12" i="1" s="1"/>
  <c r="BJ12" i="1" s="1"/>
  <c r="BP25" i="1"/>
  <c r="BO25" i="1" s="1"/>
  <c r="BN25" i="1" s="1"/>
  <c r="BM25" i="1" s="1"/>
  <c r="BL25" i="1" s="1"/>
  <c r="BK25" i="1" s="1"/>
  <c r="BJ25" i="1" s="1"/>
  <c r="BP40" i="1"/>
  <c r="BO40" i="1" s="1"/>
  <c r="BN40" i="1" s="1"/>
  <c r="BM40" i="1" s="1"/>
  <c r="BL40" i="1" s="1"/>
  <c r="BK40" i="1" s="1"/>
  <c r="BJ40" i="1" s="1"/>
  <c r="BP15" i="1"/>
  <c r="BO15" i="1" s="1"/>
  <c r="BN15" i="1" s="1"/>
  <c r="BM15" i="1" s="1"/>
  <c r="BL15" i="1" s="1"/>
  <c r="BK15" i="1" s="1"/>
  <c r="BJ15" i="1" s="1"/>
  <c r="BP17" i="1"/>
  <c r="BO17" i="1" s="1"/>
  <c r="BN17" i="1" s="1"/>
  <c r="BM17" i="1" s="1"/>
  <c r="BL17" i="1" s="1"/>
  <c r="BK17" i="1" s="1"/>
  <c r="BJ17" i="1" s="1"/>
  <c r="BP30" i="1"/>
  <c r="BO30" i="1" s="1"/>
  <c r="BN30" i="1" s="1"/>
  <c r="BM30" i="1" s="1"/>
  <c r="BL30" i="1" s="1"/>
  <c r="BK30" i="1" s="1"/>
  <c r="BJ30" i="1" s="1"/>
  <c r="BP23" i="1"/>
  <c r="BO23" i="1" s="1"/>
  <c r="BN23" i="1" s="1"/>
  <c r="BM23" i="1" s="1"/>
  <c r="BL23" i="1" s="1"/>
  <c r="BK23" i="1" s="1"/>
  <c r="BJ23" i="1" s="1"/>
  <c r="BP27" i="1"/>
  <c r="BO27" i="1" s="1"/>
  <c r="BN27" i="1" s="1"/>
  <c r="BM27" i="1" s="1"/>
  <c r="BL27" i="1" s="1"/>
  <c r="BK27" i="1" s="1"/>
  <c r="BJ27" i="1" s="1"/>
  <c r="BP14" i="1"/>
  <c r="BO14" i="1" s="1"/>
  <c r="BN14" i="1" s="1"/>
  <c r="BM14" i="1" s="1"/>
  <c r="BL14" i="1" s="1"/>
  <c r="BK14" i="1" s="1"/>
  <c r="BJ14" i="1" s="1"/>
  <c r="BP11" i="1"/>
  <c r="BO11" i="1" s="1"/>
  <c r="BN11" i="1" s="1"/>
  <c r="BM11" i="1" s="1"/>
  <c r="BL11" i="1" s="1"/>
  <c r="BK11" i="1" s="1"/>
  <c r="BJ11" i="1" s="1"/>
  <c r="BP4" i="1"/>
  <c r="BO4" i="1" s="1"/>
  <c r="BN4" i="1" s="1"/>
  <c r="BM4" i="1" s="1"/>
  <c r="BL4" i="1" s="1"/>
  <c r="BK4" i="1" s="1"/>
  <c r="BJ4" i="1" s="1"/>
  <c r="BP7" i="1"/>
  <c r="BO7" i="1" s="1"/>
  <c r="BN7" i="1" s="1"/>
  <c r="BM7" i="1" s="1"/>
  <c r="BL7" i="1" s="1"/>
  <c r="BK7" i="1" s="1"/>
  <c r="BJ7" i="1" s="1"/>
  <c r="BP24" i="1"/>
  <c r="BO24" i="1" s="1"/>
  <c r="BN24" i="1" s="1"/>
  <c r="BM24" i="1" s="1"/>
  <c r="BL24" i="1" s="1"/>
  <c r="BK24" i="1" s="1"/>
  <c r="BJ24" i="1" s="1"/>
  <c r="BP6" i="1"/>
  <c r="BO6" i="1" s="1"/>
  <c r="BN6" i="1" s="1"/>
  <c r="BM6" i="1" s="1"/>
  <c r="BL6" i="1" s="1"/>
  <c r="BK6" i="1" s="1"/>
  <c r="BJ6" i="1" s="1"/>
  <c r="BP29" i="1"/>
  <c r="BO29" i="1" s="1"/>
  <c r="BN29" i="1" s="1"/>
  <c r="BM29" i="1" s="1"/>
  <c r="BL29" i="1" s="1"/>
  <c r="BK29" i="1" s="1"/>
  <c r="BJ29" i="1" s="1"/>
  <c r="BP16" i="1"/>
  <c r="BO16" i="1" s="1"/>
  <c r="BN16" i="1" s="1"/>
  <c r="BM16" i="1" s="1"/>
  <c r="BL16" i="1" s="1"/>
  <c r="BK16" i="1" s="1"/>
  <c r="BJ16" i="1" s="1"/>
  <c r="BP38" i="1"/>
  <c r="BO38" i="1" s="1"/>
  <c r="BN38" i="1" s="1"/>
  <c r="BM38" i="1" s="1"/>
  <c r="BL38" i="1" s="1"/>
  <c r="BK38" i="1" s="1"/>
  <c r="BJ38" i="1" s="1"/>
  <c r="BP20" i="1"/>
  <c r="BO20" i="1" s="1"/>
  <c r="BN20" i="1" s="1"/>
  <c r="BM20" i="1" s="1"/>
  <c r="BL20" i="1" s="1"/>
  <c r="BK20" i="1" s="1"/>
  <c r="BJ20" i="1" s="1"/>
  <c r="BP9" i="1"/>
  <c r="BO9" i="1" s="1"/>
  <c r="BN9" i="1" s="1"/>
  <c r="BM9" i="1" s="1"/>
  <c r="BL9" i="1" s="1"/>
  <c r="BK9" i="1" s="1"/>
  <c r="BJ9" i="1" s="1"/>
  <c r="BP35" i="1"/>
  <c r="BO35" i="1" s="1"/>
  <c r="BN35" i="1" s="1"/>
  <c r="BM35" i="1" s="1"/>
  <c r="BL35" i="1" s="1"/>
  <c r="BK35" i="1" s="1"/>
  <c r="BJ35" i="1" s="1"/>
  <c r="BP36" i="1"/>
  <c r="BO36" i="1" s="1"/>
  <c r="BN36" i="1" s="1"/>
  <c r="BM36" i="1" s="1"/>
  <c r="BL36" i="1" s="1"/>
  <c r="BK36" i="1" s="1"/>
  <c r="BJ36" i="1" s="1"/>
  <c r="BP31" i="1"/>
  <c r="BO31" i="1" s="1"/>
  <c r="BN31" i="1" s="1"/>
  <c r="BM31" i="1" s="1"/>
  <c r="BL31" i="1" s="1"/>
  <c r="BK31" i="1" s="1"/>
  <c r="BJ31" i="1" s="1"/>
  <c r="BP41" i="1"/>
  <c r="BO41" i="1" s="1"/>
  <c r="BN41" i="1" s="1"/>
  <c r="BM41" i="1" s="1"/>
  <c r="BL41" i="1" s="1"/>
  <c r="BK41" i="1" s="1"/>
  <c r="BJ41" i="1" s="1"/>
  <c r="BP13" i="1"/>
  <c r="BO13" i="1" s="1"/>
  <c r="BN13" i="1" s="1"/>
  <c r="BM13" i="1" s="1"/>
  <c r="BL13" i="1" s="1"/>
  <c r="BK13" i="1" s="1"/>
  <c r="BJ13" i="1" s="1"/>
  <c r="BP39" i="1"/>
  <c r="BO39" i="1" s="1"/>
  <c r="BN39" i="1" s="1"/>
  <c r="BM39" i="1" s="1"/>
  <c r="BL39" i="1" s="1"/>
  <c r="BK39" i="1" s="1"/>
  <c r="BJ39" i="1" s="1"/>
  <c r="CF39" i="10" l="1"/>
  <c r="CE39" i="10" s="1"/>
  <c r="CD39" i="10" s="1"/>
  <c r="CC39" i="10" s="1"/>
  <c r="CB39" i="10" s="1"/>
  <c r="CA39" i="10" s="1"/>
  <c r="BZ39" i="10" s="1"/>
  <c r="BY39" i="10" s="1"/>
  <c r="BX39" i="10" s="1"/>
  <c r="CF30" i="10"/>
  <c r="CE30" i="10" s="1"/>
  <c r="CD30" i="10" s="1"/>
  <c r="CC30" i="10" s="1"/>
  <c r="CB30" i="10" s="1"/>
  <c r="CA30" i="10" s="1"/>
  <c r="BZ30" i="10" s="1"/>
  <c r="BY30" i="10" s="1"/>
  <c r="BX30" i="10" s="1"/>
  <c r="CF40" i="10"/>
  <c r="CE40" i="10" s="1"/>
  <c r="CD40" i="10" s="1"/>
  <c r="CC40" i="10" s="1"/>
  <c r="CB40" i="10" s="1"/>
  <c r="CA40" i="10" s="1"/>
  <c r="BZ40" i="10" s="1"/>
  <c r="BY40" i="10" s="1"/>
  <c r="BX40" i="10" s="1"/>
  <c r="CF29" i="10"/>
  <c r="CE29" i="10" s="1"/>
  <c r="CD29" i="10" s="1"/>
  <c r="CC29" i="10" s="1"/>
  <c r="CB29" i="10" s="1"/>
  <c r="CA29" i="10" s="1"/>
  <c r="BZ29" i="10" s="1"/>
  <c r="BY29" i="10" s="1"/>
  <c r="BX29" i="10" s="1"/>
  <c r="CF16" i="10"/>
  <c r="CE16" i="10" s="1"/>
  <c r="CD16" i="10" s="1"/>
  <c r="CC16" i="10" s="1"/>
  <c r="CB16" i="10" s="1"/>
  <c r="CA16" i="10" s="1"/>
  <c r="BZ16" i="10" s="1"/>
  <c r="BY16" i="10" s="1"/>
  <c r="BX16" i="10" s="1"/>
  <c r="CF8" i="10"/>
  <c r="CE8" i="10" s="1"/>
  <c r="CD8" i="10" s="1"/>
  <c r="CC8" i="10" s="1"/>
  <c r="CB8" i="10" s="1"/>
  <c r="CA8" i="10" s="1"/>
  <c r="BZ8" i="10" s="1"/>
  <c r="BY8" i="10" s="1"/>
  <c r="BX8" i="10" s="1"/>
  <c r="CF4" i="10"/>
  <c r="CE4" i="10" s="1"/>
  <c r="CD4" i="10" s="1"/>
  <c r="CC4" i="10" s="1"/>
  <c r="CB4" i="10" s="1"/>
  <c r="CA4" i="10" s="1"/>
  <c r="BZ4" i="10" s="1"/>
  <c r="BY4" i="10" s="1"/>
  <c r="BX4" i="10" s="1"/>
  <c r="CF7" i="10"/>
  <c r="CE7" i="10" s="1"/>
  <c r="CD7" i="10" s="1"/>
  <c r="CC7" i="10" s="1"/>
  <c r="CB7" i="10" s="1"/>
  <c r="CA7" i="10" s="1"/>
  <c r="BZ7" i="10" s="1"/>
  <c r="BY7" i="10" s="1"/>
  <c r="BX7" i="10" s="1"/>
  <c r="CF34" i="10"/>
  <c r="CE34" i="10" s="1"/>
  <c r="CD34" i="10" s="1"/>
  <c r="CC34" i="10" s="1"/>
  <c r="CB34" i="10" s="1"/>
  <c r="CA34" i="10" s="1"/>
  <c r="BZ34" i="10" s="1"/>
  <c r="BY34" i="10" s="1"/>
  <c r="BX34" i="10" s="1"/>
  <c r="CF36" i="10"/>
  <c r="CE36" i="10" s="1"/>
  <c r="CD36" i="10" s="1"/>
  <c r="CC36" i="10" s="1"/>
  <c r="CB36" i="10" s="1"/>
  <c r="CA36" i="10" s="1"/>
  <c r="BZ36" i="10" s="1"/>
  <c r="BY36" i="10" s="1"/>
  <c r="BX36" i="10" s="1"/>
  <c r="CF28" i="10"/>
  <c r="CE28" i="10" s="1"/>
  <c r="CD28" i="10" s="1"/>
  <c r="CC28" i="10" s="1"/>
  <c r="CB28" i="10" s="1"/>
  <c r="CA28" i="10" s="1"/>
  <c r="BZ28" i="10" s="1"/>
  <c r="BY28" i="10" s="1"/>
  <c r="BX28" i="10" s="1"/>
  <c r="CF26" i="10"/>
  <c r="CE26" i="10" s="1"/>
  <c r="CD26" i="10" s="1"/>
  <c r="CC26" i="10" s="1"/>
  <c r="CB26" i="10" s="1"/>
  <c r="CA26" i="10" s="1"/>
  <c r="BZ26" i="10" s="1"/>
  <c r="BY26" i="10" s="1"/>
  <c r="BX26" i="10" s="1"/>
  <c r="CF12" i="10"/>
  <c r="CE12" i="10" s="1"/>
  <c r="CD12" i="10" s="1"/>
  <c r="CC12" i="10" s="1"/>
  <c r="CB12" i="10" s="1"/>
  <c r="CA12" i="10" s="1"/>
  <c r="BZ12" i="10" s="1"/>
  <c r="BY12" i="10" s="1"/>
  <c r="BX12" i="10" s="1"/>
  <c r="CF17" i="10"/>
  <c r="CE17" i="10" s="1"/>
  <c r="CD17" i="10" s="1"/>
  <c r="CC17" i="10" s="1"/>
  <c r="CB17" i="10" s="1"/>
  <c r="CA17" i="10" s="1"/>
  <c r="BZ17" i="10" s="1"/>
  <c r="BY17" i="10" s="1"/>
  <c r="BX17" i="10" s="1"/>
  <c r="CF10" i="10"/>
  <c r="CE10" i="10" s="1"/>
  <c r="CD10" i="10" s="1"/>
  <c r="CC10" i="10" s="1"/>
  <c r="CB10" i="10" s="1"/>
  <c r="CA10" i="10" s="1"/>
  <c r="BZ10" i="10" s="1"/>
  <c r="BY10" i="10" s="1"/>
  <c r="BX10" i="10" s="1"/>
  <c r="CF37" i="10"/>
  <c r="CE37" i="10" s="1"/>
  <c r="CD37" i="10" s="1"/>
  <c r="CC37" i="10" s="1"/>
  <c r="CB37" i="10" s="1"/>
  <c r="CA37" i="10" s="1"/>
  <c r="BZ37" i="10" s="1"/>
  <c r="BY37" i="10" s="1"/>
  <c r="BX37" i="10" s="1"/>
  <c r="CH1" i="10"/>
  <c r="CF27" i="10"/>
  <c r="CE27" i="10" s="1"/>
  <c r="CD27" i="10" s="1"/>
  <c r="CC27" i="10" s="1"/>
  <c r="CB27" i="10" s="1"/>
  <c r="CA27" i="10" s="1"/>
  <c r="BZ27" i="10" s="1"/>
  <c r="BY27" i="10" s="1"/>
  <c r="BX27" i="10" s="1"/>
  <c r="CF31" i="10"/>
  <c r="CE31" i="10" s="1"/>
  <c r="CD31" i="10" s="1"/>
  <c r="CC31" i="10" s="1"/>
  <c r="CB31" i="10" s="1"/>
  <c r="CA31" i="10" s="1"/>
  <c r="BZ31" i="10" s="1"/>
  <c r="BY31" i="10" s="1"/>
  <c r="BX31" i="10" s="1"/>
  <c r="CF15" i="10"/>
  <c r="CE15" i="10" s="1"/>
  <c r="CD15" i="10" s="1"/>
  <c r="CC15" i="10" s="1"/>
  <c r="CB15" i="10" s="1"/>
  <c r="CA15" i="10" s="1"/>
  <c r="BZ15" i="10" s="1"/>
  <c r="BY15" i="10" s="1"/>
  <c r="BX15" i="10" s="1"/>
  <c r="CF22" i="10"/>
  <c r="CE22" i="10" s="1"/>
  <c r="CD22" i="10" s="1"/>
  <c r="CC22" i="10" s="1"/>
  <c r="CB22" i="10" s="1"/>
  <c r="CA22" i="10" s="1"/>
  <c r="BZ22" i="10" s="1"/>
  <c r="BY22" i="10" s="1"/>
  <c r="BX22" i="10" s="1"/>
  <c r="CF14" i="10"/>
  <c r="CE14" i="10" s="1"/>
  <c r="CD14" i="10" s="1"/>
  <c r="CC14" i="10" s="1"/>
  <c r="CB14" i="10" s="1"/>
  <c r="CA14" i="10" s="1"/>
  <c r="BZ14" i="10" s="1"/>
  <c r="BY14" i="10" s="1"/>
  <c r="BX14" i="10" s="1"/>
  <c r="CF6" i="10"/>
  <c r="CE6" i="10" s="1"/>
  <c r="CD6" i="10" s="1"/>
  <c r="CC6" i="10" s="1"/>
  <c r="CB6" i="10" s="1"/>
  <c r="CA6" i="10" s="1"/>
  <c r="BZ6" i="10" s="1"/>
  <c r="BY6" i="10" s="1"/>
  <c r="BX6" i="10" s="1"/>
  <c r="CF38" i="10"/>
  <c r="CE38" i="10" s="1"/>
  <c r="CD38" i="10" s="1"/>
  <c r="CC38" i="10" s="1"/>
  <c r="CB38" i="10" s="1"/>
  <c r="CA38" i="10" s="1"/>
  <c r="BZ38" i="10" s="1"/>
  <c r="BY38" i="10" s="1"/>
  <c r="BX38" i="10" s="1"/>
  <c r="CF5" i="10"/>
  <c r="CE5" i="10" s="1"/>
  <c r="CD5" i="10" s="1"/>
  <c r="CC5" i="10" s="1"/>
  <c r="CB5" i="10" s="1"/>
  <c r="CA5" i="10" s="1"/>
  <c r="BZ5" i="10" s="1"/>
  <c r="BY5" i="10" s="1"/>
  <c r="BX5" i="10" s="1"/>
  <c r="CF35" i="10"/>
  <c r="CE35" i="10" s="1"/>
  <c r="CD35" i="10" s="1"/>
  <c r="CC35" i="10" s="1"/>
  <c r="CB35" i="10" s="1"/>
  <c r="CA35" i="10" s="1"/>
  <c r="BZ35" i="10" s="1"/>
  <c r="BY35" i="10" s="1"/>
  <c r="BX35" i="10" s="1"/>
  <c r="CF25" i="10"/>
  <c r="CE25" i="10" s="1"/>
  <c r="CD25" i="10" s="1"/>
  <c r="CC25" i="10" s="1"/>
  <c r="CB25" i="10" s="1"/>
  <c r="CA25" i="10" s="1"/>
  <c r="BZ25" i="10" s="1"/>
  <c r="BY25" i="10" s="1"/>
  <c r="BX25" i="10" s="1"/>
  <c r="CF19" i="10"/>
  <c r="CE19" i="10" s="1"/>
  <c r="CD19" i="10" s="1"/>
  <c r="CC19" i="10" s="1"/>
  <c r="CB19" i="10" s="1"/>
  <c r="CA19" i="10" s="1"/>
  <c r="BZ19" i="10" s="1"/>
  <c r="BY19" i="10" s="1"/>
  <c r="BX19" i="10" s="1"/>
  <c r="CF20" i="10"/>
  <c r="CE20" i="10" s="1"/>
  <c r="CD20" i="10" s="1"/>
  <c r="CC20" i="10" s="1"/>
  <c r="CB20" i="10" s="1"/>
  <c r="CA20" i="10" s="1"/>
  <c r="BZ20" i="10" s="1"/>
  <c r="BY20" i="10" s="1"/>
  <c r="BX20" i="10" s="1"/>
  <c r="CF13" i="10"/>
  <c r="CE13" i="10" s="1"/>
  <c r="CD13" i="10" s="1"/>
  <c r="CC13" i="10" s="1"/>
  <c r="CB13" i="10" s="1"/>
  <c r="CA13" i="10" s="1"/>
  <c r="BZ13" i="10" s="1"/>
  <c r="BY13" i="10" s="1"/>
  <c r="BX13" i="10" s="1"/>
  <c r="CF21" i="10"/>
  <c r="CE21" i="10" s="1"/>
  <c r="CD21" i="10" s="1"/>
  <c r="CC21" i="10" s="1"/>
  <c r="CB21" i="10" s="1"/>
  <c r="CA21" i="10" s="1"/>
  <c r="BZ21" i="10" s="1"/>
  <c r="BY21" i="10" s="1"/>
  <c r="BX21" i="10" s="1"/>
  <c r="CF41" i="10"/>
  <c r="CE41" i="10" s="1"/>
  <c r="CD41" i="10" s="1"/>
  <c r="CC41" i="10" s="1"/>
  <c r="CB41" i="10" s="1"/>
  <c r="CA41" i="10" s="1"/>
  <c r="BZ41" i="10" s="1"/>
  <c r="BY41" i="10" s="1"/>
  <c r="BX41" i="10" s="1"/>
  <c r="CF33" i="10"/>
  <c r="CE33" i="10" s="1"/>
  <c r="CD33" i="10" s="1"/>
  <c r="CC33" i="10" s="1"/>
  <c r="CB33" i="10" s="1"/>
  <c r="CA33" i="10" s="1"/>
  <c r="BZ33" i="10" s="1"/>
  <c r="BY33" i="10" s="1"/>
  <c r="BX33" i="10" s="1"/>
  <c r="CF24" i="10"/>
  <c r="CE24" i="10" s="1"/>
  <c r="CD24" i="10" s="1"/>
  <c r="CC24" i="10" s="1"/>
  <c r="CB24" i="10" s="1"/>
  <c r="CA24" i="10" s="1"/>
  <c r="BZ24" i="10" s="1"/>
  <c r="BY24" i="10" s="1"/>
  <c r="BX24" i="10" s="1"/>
  <c r="CF23" i="10"/>
  <c r="CE23" i="10" s="1"/>
  <c r="CD23" i="10" s="1"/>
  <c r="CC23" i="10" s="1"/>
  <c r="CB23" i="10" s="1"/>
  <c r="CA23" i="10" s="1"/>
  <c r="BZ23" i="10" s="1"/>
  <c r="BY23" i="10" s="1"/>
  <c r="BX23" i="10" s="1"/>
  <c r="CF18" i="10"/>
  <c r="CE18" i="10" s="1"/>
  <c r="CD18" i="10" s="1"/>
  <c r="CC18" i="10" s="1"/>
  <c r="CB18" i="10" s="1"/>
  <c r="CA18" i="10" s="1"/>
  <c r="BZ18" i="10" s="1"/>
  <c r="BY18" i="10" s="1"/>
  <c r="BX18" i="10" s="1"/>
  <c r="CF9" i="10"/>
  <c r="CE9" i="10" s="1"/>
  <c r="CD9" i="10" s="1"/>
  <c r="CC9" i="10" s="1"/>
  <c r="CB9" i="10" s="1"/>
  <c r="CA9" i="10" s="1"/>
  <c r="BZ9" i="10" s="1"/>
  <c r="BY9" i="10" s="1"/>
  <c r="BX9" i="10" s="1"/>
  <c r="CF11" i="10"/>
  <c r="CE11" i="10" s="1"/>
  <c r="CD11" i="10" s="1"/>
  <c r="CC11" i="10" s="1"/>
  <c r="CB11" i="10" s="1"/>
  <c r="CA11" i="10" s="1"/>
  <c r="BZ11" i="10" s="1"/>
  <c r="BY11" i="10" s="1"/>
  <c r="BX11" i="10" s="1"/>
  <c r="BX37" i="1"/>
  <c r="BW37" i="1" s="1"/>
  <c r="BV37" i="1" s="1"/>
  <c r="BU37" i="1" s="1"/>
  <c r="BT37" i="1" s="1"/>
  <c r="BS37" i="1" s="1"/>
  <c r="BR37" i="1" s="1"/>
  <c r="BX34" i="1"/>
  <c r="BW34" i="1" s="1"/>
  <c r="BV34" i="1" s="1"/>
  <c r="BU34" i="1" s="1"/>
  <c r="BT34" i="1" s="1"/>
  <c r="BS34" i="1" s="1"/>
  <c r="BR34" i="1" s="1"/>
  <c r="BX21" i="1"/>
  <c r="BW21" i="1" s="1"/>
  <c r="BV21" i="1" s="1"/>
  <c r="BU21" i="1" s="1"/>
  <c r="BT21" i="1" s="1"/>
  <c r="BS21" i="1" s="1"/>
  <c r="BR21" i="1" s="1"/>
  <c r="BX22" i="1"/>
  <c r="BW22" i="1" s="1"/>
  <c r="BV22" i="1" s="1"/>
  <c r="BU22" i="1" s="1"/>
  <c r="BT22" i="1" s="1"/>
  <c r="BS22" i="1" s="1"/>
  <c r="BR22" i="1" s="1"/>
  <c r="BX8" i="1"/>
  <c r="BW8" i="1" s="1"/>
  <c r="BV8" i="1" s="1"/>
  <c r="BU8" i="1" s="1"/>
  <c r="BT8" i="1" s="1"/>
  <c r="BS8" i="1" s="1"/>
  <c r="BR8" i="1" s="1"/>
  <c r="BX28" i="1"/>
  <c r="BW28" i="1" s="1"/>
  <c r="BV28" i="1" s="1"/>
  <c r="BU28" i="1" s="1"/>
  <c r="BT28" i="1" s="1"/>
  <c r="BS28" i="1" s="1"/>
  <c r="BR28" i="1" s="1"/>
  <c r="BX12" i="1"/>
  <c r="BW12" i="1" s="1"/>
  <c r="BV12" i="1" s="1"/>
  <c r="BU12" i="1" s="1"/>
  <c r="BT12" i="1" s="1"/>
  <c r="BS12" i="1" s="1"/>
  <c r="BR12" i="1" s="1"/>
  <c r="BZ1" i="1"/>
  <c r="CF10" i="1" s="1"/>
  <c r="CE10" i="1" s="1"/>
  <c r="CD10" i="1" s="1"/>
  <c r="CC10" i="1" s="1"/>
  <c r="CB10" i="1" s="1"/>
  <c r="CA10" i="1" s="1"/>
  <c r="BZ10" i="1" s="1"/>
  <c r="BX15" i="1"/>
  <c r="BW15" i="1" s="1"/>
  <c r="BV15" i="1" s="1"/>
  <c r="BU15" i="1" s="1"/>
  <c r="BT15" i="1" s="1"/>
  <c r="BS15" i="1" s="1"/>
  <c r="BR15" i="1" s="1"/>
  <c r="BX39" i="1"/>
  <c r="BW39" i="1" s="1"/>
  <c r="BV39" i="1" s="1"/>
  <c r="BU39" i="1" s="1"/>
  <c r="BT39" i="1" s="1"/>
  <c r="BS39" i="1" s="1"/>
  <c r="BR39" i="1" s="1"/>
  <c r="BX32" i="1"/>
  <c r="BW32" i="1" s="1"/>
  <c r="BV32" i="1" s="1"/>
  <c r="BU32" i="1" s="1"/>
  <c r="BT32" i="1" s="1"/>
  <c r="BS32" i="1" s="1"/>
  <c r="BR32" i="1" s="1"/>
  <c r="BX31" i="1"/>
  <c r="BW31" i="1" s="1"/>
  <c r="BV31" i="1" s="1"/>
  <c r="BU31" i="1" s="1"/>
  <c r="BT31" i="1" s="1"/>
  <c r="BS31" i="1" s="1"/>
  <c r="BR31" i="1" s="1"/>
  <c r="BX23" i="1"/>
  <c r="BW23" i="1" s="1"/>
  <c r="BV23" i="1" s="1"/>
  <c r="BU23" i="1" s="1"/>
  <c r="BT23" i="1" s="1"/>
  <c r="BS23" i="1" s="1"/>
  <c r="BR23" i="1" s="1"/>
  <c r="BX27" i="1"/>
  <c r="BW27" i="1" s="1"/>
  <c r="BV27" i="1" s="1"/>
  <c r="BU27" i="1" s="1"/>
  <c r="BT27" i="1" s="1"/>
  <c r="BS27" i="1" s="1"/>
  <c r="BR27" i="1" s="1"/>
  <c r="BX14" i="1"/>
  <c r="BW14" i="1" s="1"/>
  <c r="BV14" i="1" s="1"/>
  <c r="BU14" i="1" s="1"/>
  <c r="BT14" i="1" s="1"/>
  <c r="BS14" i="1" s="1"/>
  <c r="BR14" i="1" s="1"/>
  <c r="BX11" i="1"/>
  <c r="BW11" i="1" s="1"/>
  <c r="BV11" i="1" s="1"/>
  <c r="BU11" i="1" s="1"/>
  <c r="BT11" i="1" s="1"/>
  <c r="BS11" i="1" s="1"/>
  <c r="BR11" i="1" s="1"/>
  <c r="BX41" i="1"/>
  <c r="BW41" i="1" s="1"/>
  <c r="BV41" i="1" s="1"/>
  <c r="BU41" i="1" s="1"/>
  <c r="BT41" i="1" s="1"/>
  <c r="BS41" i="1" s="1"/>
  <c r="BR41" i="1" s="1"/>
  <c r="BX13" i="1"/>
  <c r="BW13" i="1" s="1"/>
  <c r="BV13" i="1" s="1"/>
  <c r="BU13" i="1" s="1"/>
  <c r="BT13" i="1" s="1"/>
  <c r="BS13" i="1" s="1"/>
  <c r="BR13" i="1" s="1"/>
  <c r="BX7" i="1"/>
  <c r="BW7" i="1" s="1"/>
  <c r="BV7" i="1" s="1"/>
  <c r="BU7" i="1" s="1"/>
  <c r="BT7" i="1" s="1"/>
  <c r="BS7" i="1" s="1"/>
  <c r="BR7" i="1" s="1"/>
  <c r="BX9" i="1"/>
  <c r="BW9" i="1" s="1"/>
  <c r="BV9" i="1" s="1"/>
  <c r="BU9" i="1" s="1"/>
  <c r="BT9" i="1" s="1"/>
  <c r="BS9" i="1" s="1"/>
  <c r="BR9" i="1" s="1"/>
  <c r="BX30" i="1"/>
  <c r="BW30" i="1" s="1"/>
  <c r="BV30" i="1" s="1"/>
  <c r="BU30" i="1" s="1"/>
  <c r="BT30" i="1" s="1"/>
  <c r="BS30" i="1" s="1"/>
  <c r="BR30" i="1" s="1"/>
  <c r="BX6" i="1"/>
  <c r="BW6" i="1" s="1"/>
  <c r="BV6" i="1" s="1"/>
  <c r="BU6" i="1" s="1"/>
  <c r="BT6" i="1" s="1"/>
  <c r="BS6" i="1" s="1"/>
  <c r="BR6" i="1" s="1"/>
  <c r="BX29" i="1"/>
  <c r="BW29" i="1" s="1"/>
  <c r="BV29" i="1" s="1"/>
  <c r="BU29" i="1" s="1"/>
  <c r="BT29" i="1" s="1"/>
  <c r="BS29" i="1" s="1"/>
  <c r="BR29" i="1" s="1"/>
  <c r="BX16" i="1"/>
  <c r="BW16" i="1" s="1"/>
  <c r="BV16" i="1" s="1"/>
  <c r="BU16" i="1" s="1"/>
  <c r="BT16" i="1" s="1"/>
  <c r="BS16" i="1" s="1"/>
  <c r="BR16" i="1" s="1"/>
  <c r="BX38" i="1"/>
  <c r="BW38" i="1" s="1"/>
  <c r="BV38" i="1" s="1"/>
  <c r="BU38" i="1" s="1"/>
  <c r="BT38" i="1" s="1"/>
  <c r="BS38" i="1" s="1"/>
  <c r="BR38" i="1" s="1"/>
  <c r="BX17" i="1"/>
  <c r="BW17" i="1" s="1"/>
  <c r="BV17" i="1" s="1"/>
  <c r="BU17" i="1" s="1"/>
  <c r="BT17" i="1" s="1"/>
  <c r="BS17" i="1" s="1"/>
  <c r="BR17" i="1" s="1"/>
  <c r="BX24" i="1"/>
  <c r="BW24" i="1" s="1"/>
  <c r="BV24" i="1" s="1"/>
  <c r="BU24" i="1" s="1"/>
  <c r="BT24" i="1" s="1"/>
  <c r="BS24" i="1" s="1"/>
  <c r="BR24" i="1" s="1"/>
  <c r="BX25" i="1"/>
  <c r="BW25" i="1" s="1"/>
  <c r="BV25" i="1" s="1"/>
  <c r="BU25" i="1" s="1"/>
  <c r="BT25" i="1" s="1"/>
  <c r="BS25" i="1" s="1"/>
  <c r="BR25" i="1" s="1"/>
  <c r="BX5" i="1"/>
  <c r="BW5" i="1" s="1"/>
  <c r="BV5" i="1" s="1"/>
  <c r="BU5" i="1" s="1"/>
  <c r="BT5" i="1" s="1"/>
  <c r="BS5" i="1" s="1"/>
  <c r="BR5" i="1" s="1"/>
  <c r="BX33" i="1"/>
  <c r="BW33" i="1" s="1"/>
  <c r="BV33" i="1" s="1"/>
  <c r="BU33" i="1" s="1"/>
  <c r="BT33" i="1" s="1"/>
  <c r="BS33" i="1" s="1"/>
  <c r="BR33" i="1" s="1"/>
  <c r="BX20" i="1"/>
  <c r="BW20" i="1" s="1"/>
  <c r="BV20" i="1" s="1"/>
  <c r="BU20" i="1" s="1"/>
  <c r="BT20" i="1" s="1"/>
  <c r="BS20" i="1" s="1"/>
  <c r="BR20" i="1" s="1"/>
  <c r="BX36" i="1"/>
  <c r="BW36" i="1" s="1"/>
  <c r="BV36" i="1" s="1"/>
  <c r="BU36" i="1" s="1"/>
  <c r="BT36" i="1" s="1"/>
  <c r="BS36" i="1" s="1"/>
  <c r="BR36" i="1" s="1"/>
  <c r="BX4" i="1"/>
  <c r="BW4" i="1" s="1"/>
  <c r="BV4" i="1" s="1"/>
  <c r="BU4" i="1" s="1"/>
  <c r="BT4" i="1" s="1"/>
  <c r="BS4" i="1" s="1"/>
  <c r="BR4" i="1" s="1"/>
  <c r="BX26" i="1"/>
  <c r="BW26" i="1" s="1"/>
  <c r="BV26" i="1" s="1"/>
  <c r="BU26" i="1" s="1"/>
  <c r="BT26" i="1" s="1"/>
  <c r="BS26" i="1" s="1"/>
  <c r="BR26" i="1" s="1"/>
  <c r="BX40" i="1"/>
  <c r="BW40" i="1" s="1"/>
  <c r="BV40" i="1" s="1"/>
  <c r="BU40" i="1" s="1"/>
  <c r="BT40" i="1" s="1"/>
  <c r="BS40" i="1" s="1"/>
  <c r="BR40" i="1" s="1"/>
  <c r="BX35" i="1"/>
  <c r="BW35" i="1" s="1"/>
  <c r="BV35" i="1" s="1"/>
  <c r="BU35" i="1" s="1"/>
  <c r="BT35" i="1" s="1"/>
  <c r="BS35" i="1" s="1"/>
  <c r="BR35" i="1" s="1"/>
  <c r="CP40" i="10" l="1"/>
  <c r="CO40" i="10" s="1"/>
  <c r="CN40" i="10" s="1"/>
  <c r="CM40" i="10" s="1"/>
  <c r="CL40" i="10" s="1"/>
  <c r="CK40" i="10" s="1"/>
  <c r="CJ40" i="10" s="1"/>
  <c r="CI40" i="10" s="1"/>
  <c r="CH40" i="10" s="1"/>
  <c r="CP31" i="10"/>
  <c r="CO31" i="10" s="1"/>
  <c r="CN31" i="10" s="1"/>
  <c r="CM31" i="10" s="1"/>
  <c r="CL31" i="10" s="1"/>
  <c r="CK31" i="10" s="1"/>
  <c r="CJ31" i="10" s="1"/>
  <c r="CI31" i="10" s="1"/>
  <c r="CH31" i="10" s="1"/>
  <c r="CP29" i="10"/>
  <c r="CO29" i="10" s="1"/>
  <c r="CN29" i="10" s="1"/>
  <c r="CM29" i="10" s="1"/>
  <c r="CL29" i="10" s="1"/>
  <c r="CK29" i="10" s="1"/>
  <c r="CJ29" i="10" s="1"/>
  <c r="CI29" i="10" s="1"/>
  <c r="CH29" i="10" s="1"/>
  <c r="CP30" i="10"/>
  <c r="CO30" i="10" s="1"/>
  <c r="CN30" i="10" s="1"/>
  <c r="CM30" i="10" s="1"/>
  <c r="CL30" i="10" s="1"/>
  <c r="CK30" i="10" s="1"/>
  <c r="CJ30" i="10" s="1"/>
  <c r="CI30" i="10" s="1"/>
  <c r="CH30" i="10" s="1"/>
  <c r="CP25" i="10"/>
  <c r="CO25" i="10" s="1"/>
  <c r="CN25" i="10" s="1"/>
  <c r="CM25" i="10" s="1"/>
  <c r="CL25" i="10" s="1"/>
  <c r="CK25" i="10" s="1"/>
  <c r="CJ25" i="10" s="1"/>
  <c r="CI25" i="10" s="1"/>
  <c r="CH25" i="10" s="1"/>
  <c r="CP20" i="10"/>
  <c r="CO20" i="10" s="1"/>
  <c r="CN20" i="10" s="1"/>
  <c r="CM20" i="10" s="1"/>
  <c r="CL20" i="10" s="1"/>
  <c r="CK20" i="10" s="1"/>
  <c r="CJ20" i="10" s="1"/>
  <c r="CI20" i="10" s="1"/>
  <c r="CH20" i="10" s="1"/>
  <c r="CP15" i="10"/>
  <c r="CO15" i="10" s="1"/>
  <c r="CN15" i="10" s="1"/>
  <c r="CM15" i="10" s="1"/>
  <c r="CL15" i="10" s="1"/>
  <c r="CK15" i="10" s="1"/>
  <c r="CJ15" i="10" s="1"/>
  <c r="CI15" i="10" s="1"/>
  <c r="CH15" i="10" s="1"/>
  <c r="CP7" i="10"/>
  <c r="CO7" i="10" s="1"/>
  <c r="CN7" i="10" s="1"/>
  <c r="CM7" i="10" s="1"/>
  <c r="CL7" i="10" s="1"/>
  <c r="CK7" i="10" s="1"/>
  <c r="CJ7" i="10" s="1"/>
  <c r="CI7" i="10" s="1"/>
  <c r="CH7" i="10" s="1"/>
  <c r="CP5" i="10"/>
  <c r="CO5" i="10" s="1"/>
  <c r="CN5" i="10" s="1"/>
  <c r="CM5" i="10" s="1"/>
  <c r="CL5" i="10" s="1"/>
  <c r="CK5" i="10" s="1"/>
  <c r="CJ5" i="10" s="1"/>
  <c r="CI5" i="10" s="1"/>
  <c r="CH5" i="10" s="1"/>
  <c r="CP6" i="10"/>
  <c r="CO6" i="10" s="1"/>
  <c r="CN6" i="10" s="1"/>
  <c r="CM6" i="10" s="1"/>
  <c r="CL6" i="10" s="1"/>
  <c r="CK6" i="10" s="1"/>
  <c r="CJ6" i="10" s="1"/>
  <c r="CI6" i="10" s="1"/>
  <c r="CH6" i="10" s="1"/>
  <c r="CP35" i="10"/>
  <c r="CO35" i="10" s="1"/>
  <c r="CN35" i="10" s="1"/>
  <c r="CM35" i="10" s="1"/>
  <c r="CL35" i="10" s="1"/>
  <c r="CK35" i="10" s="1"/>
  <c r="CJ35" i="10" s="1"/>
  <c r="CI35" i="10" s="1"/>
  <c r="CH35" i="10" s="1"/>
  <c r="CP17" i="10"/>
  <c r="CO17" i="10" s="1"/>
  <c r="CN17" i="10" s="1"/>
  <c r="CM17" i="10" s="1"/>
  <c r="CL17" i="10" s="1"/>
  <c r="CK17" i="10" s="1"/>
  <c r="CJ17" i="10" s="1"/>
  <c r="CI17" i="10" s="1"/>
  <c r="CH17" i="10" s="1"/>
  <c r="CP34" i="10"/>
  <c r="CO34" i="10" s="1"/>
  <c r="CN34" i="10" s="1"/>
  <c r="CM34" i="10" s="1"/>
  <c r="CL34" i="10" s="1"/>
  <c r="CK34" i="10" s="1"/>
  <c r="CJ34" i="10" s="1"/>
  <c r="CI34" i="10" s="1"/>
  <c r="CH34" i="10" s="1"/>
  <c r="CP33" i="10"/>
  <c r="CO33" i="10" s="1"/>
  <c r="CN33" i="10" s="1"/>
  <c r="CM33" i="10" s="1"/>
  <c r="CL33" i="10" s="1"/>
  <c r="CK33" i="10" s="1"/>
  <c r="CJ33" i="10" s="1"/>
  <c r="CI33" i="10" s="1"/>
  <c r="CH33" i="10" s="1"/>
  <c r="CP39" i="10"/>
  <c r="CO39" i="10" s="1"/>
  <c r="CN39" i="10" s="1"/>
  <c r="CM39" i="10" s="1"/>
  <c r="CL39" i="10" s="1"/>
  <c r="CK39" i="10" s="1"/>
  <c r="CJ39" i="10" s="1"/>
  <c r="CI39" i="10" s="1"/>
  <c r="CH39" i="10" s="1"/>
  <c r="CP24" i="10"/>
  <c r="CO24" i="10" s="1"/>
  <c r="CN24" i="10" s="1"/>
  <c r="CM24" i="10" s="1"/>
  <c r="CL24" i="10" s="1"/>
  <c r="CK24" i="10" s="1"/>
  <c r="CJ24" i="10" s="1"/>
  <c r="CI24" i="10" s="1"/>
  <c r="CH24" i="10" s="1"/>
  <c r="CP14" i="10"/>
  <c r="CO14" i="10" s="1"/>
  <c r="CN14" i="10" s="1"/>
  <c r="CM14" i="10" s="1"/>
  <c r="CL14" i="10" s="1"/>
  <c r="CK14" i="10" s="1"/>
  <c r="CJ14" i="10" s="1"/>
  <c r="CI14" i="10" s="1"/>
  <c r="CH14" i="10" s="1"/>
  <c r="CP9" i="10"/>
  <c r="CO9" i="10" s="1"/>
  <c r="CN9" i="10" s="1"/>
  <c r="CM9" i="10" s="1"/>
  <c r="CL9" i="10" s="1"/>
  <c r="CK9" i="10" s="1"/>
  <c r="CJ9" i="10" s="1"/>
  <c r="CI9" i="10" s="1"/>
  <c r="CH9" i="10" s="1"/>
  <c r="CP8" i="10"/>
  <c r="CO8" i="10" s="1"/>
  <c r="CN8" i="10" s="1"/>
  <c r="CM8" i="10" s="1"/>
  <c r="CL8" i="10" s="1"/>
  <c r="CK8" i="10" s="1"/>
  <c r="CJ8" i="10" s="1"/>
  <c r="CI8" i="10" s="1"/>
  <c r="CH8" i="10" s="1"/>
  <c r="CP38" i="10"/>
  <c r="CO38" i="10" s="1"/>
  <c r="CN38" i="10" s="1"/>
  <c r="CM38" i="10" s="1"/>
  <c r="CL38" i="10" s="1"/>
  <c r="CK38" i="10" s="1"/>
  <c r="CJ38" i="10" s="1"/>
  <c r="CI38" i="10" s="1"/>
  <c r="CH38" i="10" s="1"/>
  <c r="CP28" i="10"/>
  <c r="CO28" i="10" s="1"/>
  <c r="CN28" i="10" s="1"/>
  <c r="CM28" i="10" s="1"/>
  <c r="CL28" i="10" s="1"/>
  <c r="CK28" i="10" s="1"/>
  <c r="CJ28" i="10" s="1"/>
  <c r="CI28" i="10" s="1"/>
  <c r="CH28" i="10" s="1"/>
  <c r="CP23" i="10"/>
  <c r="CO23" i="10" s="1"/>
  <c r="CN23" i="10" s="1"/>
  <c r="CM23" i="10" s="1"/>
  <c r="CL23" i="10" s="1"/>
  <c r="CK23" i="10" s="1"/>
  <c r="CJ23" i="10" s="1"/>
  <c r="CI23" i="10" s="1"/>
  <c r="CH23" i="10" s="1"/>
  <c r="CP41" i="10"/>
  <c r="CO41" i="10" s="1"/>
  <c r="CN41" i="10" s="1"/>
  <c r="CM41" i="10" s="1"/>
  <c r="CL41" i="10" s="1"/>
  <c r="CK41" i="10" s="1"/>
  <c r="CJ41" i="10" s="1"/>
  <c r="CI41" i="10" s="1"/>
  <c r="CH41" i="10" s="1"/>
  <c r="CP18" i="10"/>
  <c r="CO18" i="10" s="1"/>
  <c r="CN18" i="10" s="1"/>
  <c r="CM18" i="10" s="1"/>
  <c r="CL18" i="10" s="1"/>
  <c r="CK18" i="10" s="1"/>
  <c r="CJ18" i="10" s="1"/>
  <c r="CI18" i="10" s="1"/>
  <c r="CH18" i="10" s="1"/>
  <c r="CP19" i="10"/>
  <c r="CO19" i="10" s="1"/>
  <c r="CN19" i="10" s="1"/>
  <c r="CM19" i="10" s="1"/>
  <c r="CL19" i="10" s="1"/>
  <c r="CK19" i="10" s="1"/>
  <c r="CJ19" i="10" s="1"/>
  <c r="CI19" i="10" s="1"/>
  <c r="CH19" i="10" s="1"/>
  <c r="CP13" i="10"/>
  <c r="CO13" i="10" s="1"/>
  <c r="CN13" i="10" s="1"/>
  <c r="CM13" i="10" s="1"/>
  <c r="CL13" i="10" s="1"/>
  <c r="CK13" i="10" s="1"/>
  <c r="CJ13" i="10" s="1"/>
  <c r="CI13" i="10" s="1"/>
  <c r="CH13" i="10" s="1"/>
  <c r="CP27" i="10"/>
  <c r="CO27" i="10" s="1"/>
  <c r="CN27" i="10" s="1"/>
  <c r="CM27" i="10" s="1"/>
  <c r="CL27" i="10" s="1"/>
  <c r="CK27" i="10" s="1"/>
  <c r="CJ27" i="10" s="1"/>
  <c r="CI27" i="10" s="1"/>
  <c r="CH27" i="10" s="1"/>
  <c r="CP4" i="10"/>
  <c r="CO4" i="10" s="1"/>
  <c r="CN4" i="10" s="1"/>
  <c r="CM4" i="10" s="1"/>
  <c r="CL4" i="10" s="1"/>
  <c r="CK4" i="10" s="1"/>
  <c r="CJ4" i="10" s="1"/>
  <c r="CI4" i="10" s="1"/>
  <c r="CH4" i="10" s="1"/>
  <c r="CR1" i="10"/>
  <c r="CP36" i="10"/>
  <c r="CO36" i="10" s="1"/>
  <c r="CN36" i="10" s="1"/>
  <c r="CM36" i="10" s="1"/>
  <c r="CL36" i="10" s="1"/>
  <c r="CK36" i="10" s="1"/>
  <c r="CJ36" i="10" s="1"/>
  <c r="CI36" i="10" s="1"/>
  <c r="CH36" i="10" s="1"/>
  <c r="CP37" i="10"/>
  <c r="CO37" i="10" s="1"/>
  <c r="CN37" i="10" s="1"/>
  <c r="CM37" i="10" s="1"/>
  <c r="CL37" i="10" s="1"/>
  <c r="CK37" i="10" s="1"/>
  <c r="CJ37" i="10" s="1"/>
  <c r="CI37" i="10" s="1"/>
  <c r="CH37" i="10" s="1"/>
  <c r="CP26" i="10"/>
  <c r="CO26" i="10" s="1"/>
  <c r="CN26" i="10" s="1"/>
  <c r="CM26" i="10" s="1"/>
  <c r="CL26" i="10" s="1"/>
  <c r="CK26" i="10" s="1"/>
  <c r="CJ26" i="10" s="1"/>
  <c r="CI26" i="10" s="1"/>
  <c r="CH26" i="10" s="1"/>
  <c r="CP22" i="10"/>
  <c r="CO22" i="10" s="1"/>
  <c r="CN22" i="10" s="1"/>
  <c r="CM22" i="10" s="1"/>
  <c r="CL22" i="10" s="1"/>
  <c r="CK22" i="10" s="1"/>
  <c r="CJ22" i="10" s="1"/>
  <c r="CI22" i="10" s="1"/>
  <c r="CH22" i="10" s="1"/>
  <c r="CP16" i="10"/>
  <c r="CO16" i="10" s="1"/>
  <c r="CN16" i="10" s="1"/>
  <c r="CM16" i="10" s="1"/>
  <c r="CL16" i="10" s="1"/>
  <c r="CK16" i="10" s="1"/>
  <c r="CJ16" i="10" s="1"/>
  <c r="CI16" i="10" s="1"/>
  <c r="CH16" i="10" s="1"/>
  <c r="CP11" i="10"/>
  <c r="CO11" i="10" s="1"/>
  <c r="CN11" i="10" s="1"/>
  <c r="CM11" i="10" s="1"/>
  <c r="CL11" i="10" s="1"/>
  <c r="CK11" i="10" s="1"/>
  <c r="CJ11" i="10" s="1"/>
  <c r="CI11" i="10" s="1"/>
  <c r="CH11" i="10" s="1"/>
  <c r="CP12" i="10"/>
  <c r="CO12" i="10" s="1"/>
  <c r="CN12" i="10" s="1"/>
  <c r="CM12" i="10" s="1"/>
  <c r="CL12" i="10" s="1"/>
  <c r="CK12" i="10" s="1"/>
  <c r="CJ12" i="10" s="1"/>
  <c r="CI12" i="10" s="1"/>
  <c r="CH12" i="10" s="1"/>
  <c r="CP21" i="10"/>
  <c r="CO21" i="10" s="1"/>
  <c r="CN21" i="10" s="1"/>
  <c r="CM21" i="10" s="1"/>
  <c r="CL21" i="10" s="1"/>
  <c r="CK21" i="10" s="1"/>
  <c r="CJ21" i="10" s="1"/>
  <c r="CI21" i="10" s="1"/>
  <c r="CH21" i="10" s="1"/>
  <c r="CP10" i="10"/>
  <c r="CO10" i="10" s="1"/>
  <c r="CN10" i="10" s="1"/>
  <c r="CM10" i="10" s="1"/>
  <c r="CL10" i="10" s="1"/>
  <c r="CK10" i="10" s="1"/>
  <c r="CJ10" i="10" s="1"/>
  <c r="CI10" i="10" s="1"/>
  <c r="CH10" i="10" s="1"/>
  <c r="CF34" i="1"/>
  <c r="CE34" i="1" s="1"/>
  <c r="CD34" i="1" s="1"/>
  <c r="CC34" i="1" s="1"/>
  <c r="CB34" i="1" s="1"/>
  <c r="CA34" i="1" s="1"/>
  <c r="BZ34" i="1" s="1"/>
  <c r="CF37" i="1"/>
  <c r="CE37" i="1" s="1"/>
  <c r="CD37" i="1" s="1"/>
  <c r="CC37" i="1" s="1"/>
  <c r="CB37" i="1" s="1"/>
  <c r="CA37" i="1" s="1"/>
  <c r="BZ37" i="1" s="1"/>
  <c r="CF22" i="1"/>
  <c r="CE22" i="1" s="1"/>
  <c r="CD22" i="1" s="1"/>
  <c r="CC22" i="1" s="1"/>
  <c r="CB22" i="1" s="1"/>
  <c r="CA22" i="1" s="1"/>
  <c r="BZ22" i="1" s="1"/>
  <c r="CF21" i="1"/>
  <c r="CE21" i="1" s="1"/>
  <c r="CD21" i="1" s="1"/>
  <c r="CC21" i="1" s="1"/>
  <c r="CB21" i="1" s="1"/>
  <c r="CA21" i="1" s="1"/>
  <c r="BZ21" i="1" s="1"/>
  <c r="CF8" i="1"/>
  <c r="CE8" i="1" s="1"/>
  <c r="CD8" i="1" s="1"/>
  <c r="CC8" i="1" s="1"/>
  <c r="CB8" i="1" s="1"/>
  <c r="CA8" i="1" s="1"/>
  <c r="BZ8" i="1" s="1"/>
  <c r="CF28" i="1"/>
  <c r="CE28" i="1" s="1"/>
  <c r="CD28" i="1" s="1"/>
  <c r="CC28" i="1" s="1"/>
  <c r="CB28" i="1" s="1"/>
  <c r="CA28" i="1" s="1"/>
  <c r="BZ28" i="1" s="1"/>
  <c r="CH1" i="1"/>
  <c r="CN10" i="1" s="1"/>
  <c r="CM10" i="1" s="1"/>
  <c r="CL10" i="1" s="1"/>
  <c r="CK10" i="1" s="1"/>
  <c r="CJ10" i="1" s="1"/>
  <c r="CI10" i="1" s="1"/>
  <c r="CH10" i="1" s="1"/>
  <c r="CF41" i="1"/>
  <c r="CE41" i="1" s="1"/>
  <c r="CD41" i="1" s="1"/>
  <c r="CC41" i="1" s="1"/>
  <c r="CB41" i="1" s="1"/>
  <c r="CA41" i="1" s="1"/>
  <c r="BZ41" i="1" s="1"/>
  <c r="CF24" i="1"/>
  <c r="CE24" i="1" s="1"/>
  <c r="CD24" i="1" s="1"/>
  <c r="CC24" i="1" s="1"/>
  <c r="CB24" i="1" s="1"/>
  <c r="CA24" i="1" s="1"/>
  <c r="BZ24" i="1" s="1"/>
  <c r="CF5" i="1"/>
  <c r="CE5" i="1" s="1"/>
  <c r="CD5" i="1" s="1"/>
  <c r="CC5" i="1" s="1"/>
  <c r="CB5" i="1" s="1"/>
  <c r="CA5" i="1" s="1"/>
  <c r="BZ5" i="1" s="1"/>
  <c r="CF38" i="1"/>
  <c r="CE38" i="1" s="1"/>
  <c r="CD38" i="1" s="1"/>
  <c r="CC38" i="1" s="1"/>
  <c r="CB38" i="1" s="1"/>
  <c r="CA38" i="1" s="1"/>
  <c r="BZ38" i="1" s="1"/>
  <c r="CF20" i="1"/>
  <c r="CE20" i="1" s="1"/>
  <c r="CD20" i="1" s="1"/>
  <c r="CC20" i="1" s="1"/>
  <c r="CB20" i="1" s="1"/>
  <c r="CA20" i="1" s="1"/>
  <c r="BZ20" i="1" s="1"/>
  <c r="CF32" i="1"/>
  <c r="CE32" i="1" s="1"/>
  <c r="CD32" i="1" s="1"/>
  <c r="CC32" i="1" s="1"/>
  <c r="CB32" i="1" s="1"/>
  <c r="CA32" i="1" s="1"/>
  <c r="BZ32" i="1" s="1"/>
  <c r="CF4" i="1"/>
  <c r="CE4" i="1" s="1"/>
  <c r="CD4" i="1" s="1"/>
  <c r="CC4" i="1" s="1"/>
  <c r="CB4" i="1" s="1"/>
  <c r="CA4" i="1" s="1"/>
  <c r="BZ4" i="1" s="1"/>
  <c r="CF29" i="1"/>
  <c r="CE29" i="1" s="1"/>
  <c r="CD29" i="1" s="1"/>
  <c r="CC29" i="1" s="1"/>
  <c r="CB29" i="1" s="1"/>
  <c r="CA29" i="1" s="1"/>
  <c r="BZ29" i="1" s="1"/>
  <c r="CF12" i="1"/>
  <c r="CE12" i="1" s="1"/>
  <c r="CD12" i="1" s="1"/>
  <c r="CC12" i="1" s="1"/>
  <c r="CB12" i="1" s="1"/>
  <c r="CA12" i="1" s="1"/>
  <c r="BZ12" i="1" s="1"/>
  <c r="CF31" i="1"/>
  <c r="CE31" i="1" s="1"/>
  <c r="CD31" i="1" s="1"/>
  <c r="CC31" i="1" s="1"/>
  <c r="CB31" i="1" s="1"/>
  <c r="CA31" i="1" s="1"/>
  <c r="BZ31" i="1" s="1"/>
  <c r="CF36" i="1"/>
  <c r="CE36" i="1" s="1"/>
  <c r="CD36" i="1" s="1"/>
  <c r="CC36" i="1" s="1"/>
  <c r="CB36" i="1" s="1"/>
  <c r="CA36" i="1" s="1"/>
  <c r="BZ36" i="1" s="1"/>
  <c r="CF11" i="1"/>
  <c r="CE11" i="1" s="1"/>
  <c r="CD11" i="1" s="1"/>
  <c r="CC11" i="1" s="1"/>
  <c r="CB11" i="1" s="1"/>
  <c r="CA11" i="1" s="1"/>
  <c r="BZ11" i="1" s="1"/>
  <c r="CF39" i="1"/>
  <c r="CE39" i="1" s="1"/>
  <c r="CD39" i="1" s="1"/>
  <c r="CC39" i="1" s="1"/>
  <c r="CB39" i="1" s="1"/>
  <c r="CA39" i="1" s="1"/>
  <c r="BZ39" i="1" s="1"/>
  <c r="CF9" i="1"/>
  <c r="CE9" i="1" s="1"/>
  <c r="CD9" i="1" s="1"/>
  <c r="CC9" i="1" s="1"/>
  <c r="CB9" i="1" s="1"/>
  <c r="CA9" i="1" s="1"/>
  <c r="BZ9" i="1" s="1"/>
  <c r="CF17" i="1"/>
  <c r="CE17" i="1" s="1"/>
  <c r="CD17" i="1" s="1"/>
  <c r="CC17" i="1" s="1"/>
  <c r="CB17" i="1" s="1"/>
  <c r="CA17" i="1" s="1"/>
  <c r="BZ17" i="1" s="1"/>
  <c r="CF13" i="1"/>
  <c r="CE13" i="1" s="1"/>
  <c r="CD13" i="1" s="1"/>
  <c r="CC13" i="1" s="1"/>
  <c r="CB13" i="1" s="1"/>
  <c r="CA13" i="1" s="1"/>
  <c r="BZ13" i="1" s="1"/>
  <c r="CF30" i="1"/>
  <c r="CE30" i="1" s="1"/>
  <c r="CD30" i="1" s="1"/>
  <c r="CC30" i="1" s="1"/>
  <c r="CB30" i="1" s="1"/>
  <c r="CA30" i="1" s="1"/>
  <c r="BZ30" i="1" s="1"/>
  <c r="CF26" i="1"/>
  <c r="CE26" i="1" s="1"/>
  <c r="CD26" i="1" s="1"/>
  <c r="CC26" i="1" s="1"/>
  <c r="CB26" i="1" s="1"/>
  <c r="CA26" i="1" s="1"/>
  <c r="BZ26" i="1" s="1"/>
  <c r="CF27" i="1"/>
  <c r="CE27" i="1" s="1"/>
  <c r="CD27" i="1" s="1"/>
  <c r="CC27" i="1" s="1"/>
  <c r="CB27" i="1" s="1"/>
  <c r="CA27" i="1" s="1"/>
  <c r="BZ27" i="1" s="1"/>
  <c r="CF35" i="1"/>
  <c r="CE35" i="1" s="1"/>
  <c r="CD35" i="1" s="1"/>
  <c r="CC35" i="1" s="1"/>
  <c r="CB35" i="1" s="1"/>
  <c r="CA35" i="1" s="1"/>
  <c r="BZ35" i="1" s="1"/>
  <c r="CF40" i="1"/>
  <c r="CE40" i="1" s="1"/>
  <c r="CD40" i="1" s="1"/>
  <c r="CC40" i="1" s="1"/>
  <c r="CB40" i="1" s="1"/>
  <c r="CA40" i="1" s="1"/>
  <c r="BZ40" i="1" s="1"/>
  <c r="CF33" i="1"/>
  <c r="CE33" i="1" s="1"/>
  <c r="CD33" i="1" s="1"/>
  <c r="CC33" i="1" s="1"/>
  <c r="CB33" i="1" s="1"/>
  <c r="CA33" i="1" s="1"/>
  <c r="BZ33" i="1" s="1"/>
  <c r="CF7" i="1"/>
  <c r="CE7" i="1" s="1"/>
  <c r="CD7" i="1" s="1"/>
  <c r="CC7" i="1" s="1"/>
  <c r="CB7" i="1" s="1"/>
  <c r="CA7" i="1" s="1"/>
  <c r="BZ7" i="1" s="1"/>
  <c r="CF6" i="1"/>
  <c r="CE6" i="1" s="1"/>
  <c r="CD6" i="1" s="1"/>
  <c r="CC6" i="1" s="1"/>
  <c r="CB6" i="1" s="1"/>
  <c r="CA6" i="1" s="1"/>
  <c r="BZ6" i="1" s="1"/>
  <c r="CF14" i="1"/>
  <c r="CE14" i="1" s="1"/>
  <c r="CD14" i="1" s="1"/>
  <c r="CC14" i="1" s="1"/>
  <c r="CB14" i="1" s="1"/>
  <c r="CA14" i="1" s="1"/>
  <c r="BZ14" i="1" s="1"/>
  <c r="CF16" i="1"/>
  <c r="CE16" i="1" s="1"/>
  <c r="CD16" i="1" s="1"/>
  <c r="CC16" i="1" s="1"/>
  <c r="CB16" i="1" s="1"/>
  <c r="CA16" i="1" s="1"/>
  <c r="BZ16" i="1" s="1"/>
  <c r="CF15" i="1"/>
  <c r="CE15" i="1" s="1"/>
  <c r="CD15" i="1" s="1"/>
  <c r="CC15" i="1" s="1"/>
  <c r="CB15" i="1" s="1"/>
  <c r="CA15" i="1" s="1"/>
  <c r="BZ15" i="1" s="1"/>
  <c r="CF23" i="1"/>
  <c r="CE23" i="1" s="1"/>
  <c r="CD23" i="1" s="1"/>
  <c r="CC23" i="1" s="1"/>
  <c r="CB23" i="1" s="1"/>
  <c r="CA23" i="1" s="1"/>
  <c r="BZ23" i="1" s="1"/>
  <c r="CF25" i="1"/>
  <c r="CE25" i="1" s="1"/>
  <c r="CD25" i="1" s="1"/>
  <c r="CC25" i="1" s="1"/>
  <c r="CB25" i="1" s="1"/>
  <c r="CA25" i="1" s="1"/>
  <c r="BZ25" i="1" s="1"/>
  <c r="CZ37" i="10" l="1"/>
  <c r="CY37" i="10" s="1"/>
  <c r="CX37" i="10" s="1"/>
  <c r="CW37" i="10" s="1"/>
  <c r="CV37" i="10" s="1"/>
  <c r="CU37" i="10" s="1"/>
  <c r="CT37" i="10" s="1"/>
  <c r="CS37" i="10" s="1"/>
  <c r="CR37" i="10" s="1"/>
  <c r="DB1" i="10"/>
  <c r="CZ25" i="10"/>
  <c r="CY25" i="10" s="1"/>
  <c r="CX25" i="10" s="1"/>
  <c r="CW25" i="10" s="1"/>
  <c r="CV25" i="10" s="1"/>
  <c r="CU25" i="10" s="1"/>
  <c r="CT25" i="10" s="1"/>
  <c r="CS25" i="10" s="1"/>
  <c r="CR25" i="10" s="1"/>
  <c r="CZ38" i="10"/>
  <c r="CY38" i="10" s="1"/>
  <c r="CX38" i="10" s="1"/>
  <c r="CW38" i="10" s="1"/>
  <c r="CV38" i="10" s="1"/>
  <c r="CU38" i="10" s="1"/>
  <c r="CT38" i="10" s="1"/>
  <c r="CS38" i="10" s="1"/>
  <c r="CR38" i="10" s="1"/>
  <c r="CZ15" i="10"/>
  <c r="CY15" i="10" s="1"/>
  <c r="CX15" i="10" s="1"/>
  <c r="CW15" i="10" s="1"/>
  <c r="CV15" i="10" s="1"/>
  <c r="CU15" i="10" s="1"/>
  <c r="CT15" i="10" s="1"/>
  <c r="CS15" i="10" s="1"/>
  <c r="CR15" i="10" s="1"/>
  <c r="CZ16" i="10"/>
  <c r="CY16" i="10" s="1"/>
  <c r="CX16" i="10" s="1"/>
  <c r="CW16" i="10" s="1"/>
  <c r="CV16" i="10" s="1"/>
  <c r="CU16" i="10" s="1"/>
  <c r="CT16" i="10" s="1"/>
  <c r="CS16" i="10" s="1"/>
  <c r="CR16" i="10" s="1"/>
  <c r="CZ8" i="10"/>
  <c r="CY8" i="10" s="1"/>
  <c r="CX8" i="10" s="1"/>
  <c r="CW8" i="10" s="1"/>
  <c r="CV8" i="10" s="1"/>
  <c r="CU8" i="10" s="1"/>
  <c r="CT8" i="10" s="1"/>
  <c r="CS8" i="10" s="1"/>
  <c r="CR8" i="10" s="1"/>
  <c r="CZ9" i="10"/>
  <c r="CY9" i="10" s="1"/>
  <c r="CX9" i="10" s="1"/>
  <c r="CW9" i="10" s="1"/>
  <c r="CV9" i="10" s="1"/>
  <c r="CU9" i="10" s="1"/>
  <c r="CT9" i="10" s="1"/>
  <c r="CS9" i="10" s="1"/>
  <c r="CR9" i="10" s="1"/>
  <c r="CZ11" i="10"/>
  <c r="CY11" i="10" s="1"/>
  <c r="CX11" i="10" s="1"/>
  <c r="CW11" i="10" s="1"/>
  <c r="CV11" i="10" s="1"/>
  <c r="CU11" i="10" s="1"/>
  <c r="CT11" i="10" s="1"/>
  <c r="CS11" i="10" s="1"/>
  <c r="CR11" i="10" s="1"/>
  <c r="CZ41" i="10"/>
  <c r="CY41" i="10" s="1"/>
  <c r="CX41" i="10" s="1"/>
  <c r="CW41" i="10" s="1"/>
  <c r="CV41" i="10" s="1"/>
  <c r="CU41" i="10" s="1"/>
  <c r="CT41" i="10" s="1"/>
  <c r="CS41" i="10" s="1"/>
  <c r="CR41" i="10" s="1"/>
  <c r="CZ40" i="10"/>
  <c r="CY40" i="10" s="1"/>
  <c r="CX40" i="10" s="1"/>
  <c r="CW40" i="10" s="1"/>
  <c r="CV40" i="10" s="1"/>
  <c r="CU40" i="10" s="1"/>
  <c r="CT40" i="10" s="1"/>
  <c r="CS40" i="10" s="1"/>
  <c r="CR40" i="10" s="1"/>
  <c r="CZ4" i="10"/>
  <c r="CY4" i="10" s="1"/>
  <c r="CX4" i="10" s="1"/>
  <c r="CW4" i="10" s="1"/>
  <c r="CV4" i="10" s="1"/>
  <c r="CU4" i="10" s="1"/>
  <c r="CT4" i="10" s="1"/>
  <c r="CS4" i="10" s="1"/>
  <c r="CR4" i="10" s="1"/>
  <c r="CZ30" i="10"/>
  <c r="CY30" i="10" s="1"/>
  <c r="CX30" i="10" s="1"/>
  <c r="CW30" i="10" s="1"/>
  <c r="CV30" i="10" s="1"/>
  <c r="CU30" i="10" s="1"/>
  <c r="CT30" i="10" s="1"/>
  <c r="CS30" i="10" s="1"/>
  <c r="CR30" i="10" s="1"/>
  <c r="CZ27" i="10"/>
  <c r="CY27" i="10" s="1"/>
  <c r="CX27" i="10" s="1"/>
  <c r="CW27" i="10" s="1"/>
  <c r="CV27" i="10" s="1"/>
  <c r="CU27" i="10" s="1"/>
  <c r="CT27" i="10" s="1"/>
  <c r="CS27" i="10" s="1"/>
  <c r="CR27" i="10" s="1"/>
  <c r="CZ29" i="10"/>
  <c r="CY29" i="10" s="1"/>
  <c r="CX29" i="10" s="1"/>
  <c r="CW29" i="10" s="1"/>
  <c r="CV29" i="10" s="1"/>
  <c r="CU29" i="10" s="1"/>
  <c r="CT29" i="10" s="1"/>
  <c r="CS29" i="10" s="1"/>
  <c r="CR29" i="10" s="1"/>
  <c r="CZ18" i="10"/>
  <c r="CY18" i="10" s="1"/>
  <c r="CX18" i="10" s="1"/>
  <c r="CW18" i="10" s="1"/>
  <c r="CV18" i="10" s="1"/>
  <c r="CU18" i="10" s="1"/>
  <c r="CT18" i="10" s="1"/>
  <c r="CS18" i="10" s="1"/>
  <c r="CR18" i="10" s="1"/>
  <c r="CZ10" i="10"/>
  <c r="CY10" i="10" s="1"/>
  <c r="CX10" i="10" s="1"/>
  <c r="CW10" i="10" s="1"/>
  <c r="CV10" i="10" s="1"/>
  <c r="CU10" i="10" s="1"/>
  <c r="CT10" i="10" s="1"/>
  <c r="CS10" i="10" s="1"/>
  <c r="CR10" i="10" s="1"/>
  <c r="CZ35" i="10"/>
  <c r="CY35" i="10" s="1"/>
  <c r="CX35" i="10" s="1"/>
  <c r="CW35" i="10" s="1"/>
  <c r="CV35" i="10" s="1"/>
  <c r="CU35" i="10" s="1"/>
  <c r="CT35" i="10" s="1"/>
  <c r="CS35" i="10" s="1"/>
  <c r="CR35" i="10" s="1"/>
  <c r="CZ36" i="10"/>
  <c r="CY36" i="10" s="1"/>
  <c r="CX36" i="10" s="1"/>
  <c r="CW36" i="10" s="1"/>
  <c r="CV36" i="10" s="1"/>
  <c r="CU36" i="10" s="1"/>
  <c r="CT36" i="10" s="1"/>
  <c r="CS36" i="10" s="1"/>
  <c r="CR36" i="10" s="1"/>
  <c r="CZ24" i="10"/>
  <c r="CY24" i="10" s="1"/>
  <c r="CX24" i="10" s="1"/>
  <c r="CW24" i="10" s="1"/>
  <c r="CV24" i="10" s="1"/>
  <c r="CU24" i="10" s="1"/>
  <c r="CT24" i="10" s="1"/>
  <c r="CS24" i="10" s="1"/>
  <c r="CR24" i="10" s="1"/>
  <c r="CZ31" i="10"/>
  <c r="CY31" i="10" s="1"/>
  <c r="CX31" i="10" s="1"/>
  <c r="CW31" i="10" s="1"/>
  <c r="CV31" i="10" s="1"/>
  <c r="CU31" i="10" s="1"/>
  <c r="CT31" i="10" s="1"/>
  <c r="CS31" i="10" s="1"/>
  <c r="CR31" i="10" s="1"/>
  <c r="CZ22" i="10"/>
  <c r="CY22" i="10" s="1"/>
  <c r="CX22" i="10" s="1"/>
  <c r="CW22" i="10" s="1"/>
  <c r="CV22" i="10" s="1"/>
  <c r="CU22" i="10" s="1"/>
  <c r="CT22" i="10" s="1"/>
  <c r="CS22" i="10" s="1"/>
  <c r="CR22" i="10" s="1"/>
  <c r="CZ19" i="10"/>
  <c r="CY19" i="10" s="1"/>
  <c r="CX19" i="10" s="1"/>
  <c r="CW19" i="10" s="1"/>
  <c r="CV19" i="10" s="1"/>
  <c r="CU19" i="10" s="1"/>
  <c r="CT19" i="10" s="1"/>
  <c r="CS19" i="10" s="1"/>
  <c r="CR19" i="10" s="1"/>
  <c r="CZ21" i="10"/>
  <c r="CY21" i="10" s="1"/>
  <c r="CX21" i="10" s="1"/>
  <c r="CW21" i="10" s="1"/>
  <c r="CV21" i="10" s="1"/>
  <c r="CU21" i="10" s="1"/>
  <c r="CT21" i="10" s="1"/>
  <c r="CS21" i="10" s="1"/>
  <c r="CR21" i="10" s="1"/>
  <c r="CZ14" i="10"/>
  <c r="CY14" i="10" s="1"/>
  <c r="CX14" i="10" s="1"/>
  <c r="CW14" i="10" s="1"/>
  <c r="CV14" i="10" s="1"/>
  <c r="CU14" i="10" s="1"/>
  <c r="CT14" i="10" s="1"/>
  <c r="CS14" i="10" s="1"/>
  <c r="CR14" i="10" s="1"/>
  <c r="CZ6" i="10"/>
  <c r="CY6" i="10" s="1"/>
  <c r="CX6" i="10" s="1"/>
  <c r="CW6" i="10" s="1"/>
  <c r="CV6" i="10" s="1"/>
  <c r="CU6" i="10" s="1"/>
  <c r="CT6" i="10" s="1"/>
  <c r="CS6" i="10" s="1"/>
  <c r="CR6" i="10" s="1"/>
  <c r="CZ23" i="10"/>
  <c r="CY23" i="10" s="1"/>
  <c r="CX23" i="10" s="1"/>
  <c r="CW23" i="10" s="1"/>
  <c r="CV23" i="10" s="1"/>
  <c r="CU23" i="10" s="1"/>
  <c r="CT23" i="10" s="1"/>
  <c r="CS23" i="10" s="1"/>
  <c r="CR23" i="10" s="1"/>
  <c r="CZ7" i="10"/>
  <c r="CY7" i="10" s="1"/>
  <c r="CX7" i="10" s="1"/>
  <c r="CW7" i="10" s="1"/>
  <c r="CV7" i="10" s="1"/>
  <c r="CU7" i="10" s="1"/>
  <c r="CT7" i="10" s="1"/>
  <c r="CS7" i="10" s="1"/>
  <c r="CR7" i="10" s="1"/>
  <c r="CZ33" i="10"/>
  <c r="CY33" i="10" s="1"/>
  <c r="CX33" i="10" s="1"/>
  <c r="CW33" i="10" s="1"/>
  <c r="CV33" i="10" s="1"/>
  <c r="CU33" i="10" s="1"/>
  <c r="CT33" i="10" s="1"/>
  <c r="CS33" i="10" s="1"/>
  <c r="CR33" i="10" s="1"/>
  <c r="CZ34" i="10"/>
  <c r="CY34" i="10" s="1"/>
  <c r="CX34" i="10" s="1"/>
  <c r="CW34" i="10" s="1"/>
  <c r="CV34" i="10" s="1"/>
  <c r="CU34" i="10" s="1"/>
  <c r="CT34" i="10" s="1"/>
  <c r="CS34" i="10" s="1"/>
  <c r="CR34" i="10" s="1"/>
  <c r="CZ17" i="10"/>
  <c r="CY17" i="10" s="1"/>
  <c r="CX17" i="10" s="1"/>
  <c r="CW17" i="10" s="1"/>
  <c r="CV17" i="10" s="1"/>
  <c r="CU17" i="10" s="1"/>
  <c r="CT17" i="10" s="1"/>
  <c r="CS17" i="10" s="1"/>
  <c r="CR17" i="10" s="1"/>
  <c r="CZ20" i="10"/>
  <c r="CY20" i="10" s="1"/>
  <c r="CX20" i="10" s="1"/>
  <c r="CW20" i="10" s="1"/>
  <c r="CV20" i="10" s="1"/>
  <c r="CU20" i="10" s="1"/>
  <c r="CT20" i="10" s="1"/>
  <c r="CS20" i="10" s="1"/>
  <c r="CR20" i="10" s="1"/>
  <c r="CZ12" i="10"/>
  <c r="CY12" i="10" s="1"/>
  <c r="CX12" i="10" s="1"/>
  <c r="CW12" i="10" s="1"/>
  <c r="CV12" i="10" s="1"/>
  <c r="CU12" i="10" s="1"/>
  <c r="CT12" i="10" s="1"/>
  <c r="CS12" i="10" s="1"/>
  <c r="CR12" i="10" s="1"/>
  <c r="CZ5" i="10"/>
  <c r="CY5" i="10" s="1"/>
  <c r="CX5" i="10" s="1"/>
  <c r="CW5" i="10" s="1"/>
  <c r="CV5" i="10" s="1"/>
  <c r="CU5" i="10" s="1"/>
  <c r="CT5" i="10" s="1"/>
  <c r="CS5" i="10" s="1"/>
  <c r="CR5" i="10" s="1"/>
  <c r="CZ39" i="10"/>
  <c r="CY39" i="10" s="1"/>
  <c r="CX39" i="10" s="1"/>
  <c r="CW39" i="10" s="1"/>
  <c r="CV39" i="10" s="1"/>
  <c r="CU39" i="10" s="1"/>
  <c r="CT39" i="10" s="1"/>
  <c r="CS39" i="10" s="1"/>
  <c r="CR39" i="10" s="1"/>
  <c r="CZ28" i="10"/>
  <c r="CY28" i="10" s="1"/>
  <c r="CX28" i="10" s="1"/>
  <c r="CW28" i="10" s="1"/>
  <c r="CV28" i="10" s="1"/>
  <c r="CU28" i="10" s="1"/>
  <c r="CT28" i="10" s="1"/>
  <c r="CS28" i="10" s="1"/>
  <c r="CR28" i="10" s="1"/>
  <c r="CZ13" i="10"/>
  <c r="CY13" i="10" s="1"/>
  <c r="CX13" i="10" s="1"/>
  <c r="CW13" i="10" s="1"/>
  <c r="CV13" i="10" s="1"/>
  <c r="CU13" i="10" s="1"/>
  <c r="CT13" i="10" s="1"/>
  <c r="CS13" i="10" s="1"/>
  <c r="CR13" i="10" s="1"/>
  <c r="CZ26" i="10"/>
  <c r="CY26" i="10" s="1"/>
  <c r="CX26" i="10" s="1"/>
  <c r="CW26" i="10" s="1"/>
  <c r="CV26" i="10" s="1"/>
  <c r="CU26" i="10" s="1"/>
  <c r="CT26" i="10" s="1"/>
  <c r="CS26" i="10" s="1"/>
  <c r="CR26" i="10" s="1"/>
  <c r="CN37" i="1"/>
  <c r="CM37" i="1" s="1"/>
  <c r="CL37" i="1" s="1"/>
  <c r="CK37" i="1" s="1"/>
  <c r="CJ37" i="1" s="1"/>
  <c r="CI37" i="1" s="1"/>
  <c r="CH37" i="1" s="1"/>
  <c r="CN34" i="1"/>
  <c r="CM34" i="1" s="1"/>
  <c r="CL34" i="1" s="1"/>
  <c r="CK34" i="1" s="1"/>
  <c r="CJ34" i="1" s="1"/>
  <c r="CI34" i="1" s="1"/>
  <c r="CH34" i="1" s="1"/>
  <c r="CN22" i="1"/>
  <c r="CM22" i="1" s="1"/>
  <c r="CL22" i="1" s="1"/>
  <c r="CK22" i="1" s="1"/>
  <c r="CJ22" i="1" s="1"/>
  <c r="CI22" i="1" s="1"/>
  <c r="CH22" i="1" s="1"/>
  <c r="CN21" i="1"/>
  <c r="CM21" i="1" s="1"/>
  <c r="CL21" i="1" s="1"/>
  <c r="CK21" i="1" s="1"/>
  <c r="CJ21" i="1" s="1"/>
  <c r="CI21" i="1" s="1"/>
  <c r="CH21" i="1" s="1"/>
  <c r="CN8" i="1"/>
  <c r="CM8" i="1" s="1"/>
  <c r="CL8" i="1" s="1"/>
  <c r="CK8" i="1" s="1"/>
  <c r="CJ8" i="1" s="1"/>
  <c r="CI8" i="1" s="1"/>
  <c r="CH8" i="1" s="1"/>
  <c r="CN28" i="1"/>
  <c r="CM28" i="1" s="1"/>
  <c r="CL28" i="1" s="1"/>
  <c r="CK28" i="1" s="1"/>
  <c r="CJ28" i="1" s="1"/>
  <c r="CI28" i="1" s="1"/>
  <c r="CH28" i="1" s="1"/>
  <c r="CP1" i="1"/>
  <c r="CV10" i="1" s="1"/>
  <c r="CU10" i="1" s="1"/>
  <c r="CT10" i="1" s="1"/>
  <c r="CS10" i="1" s="1"/>
  <c r="CR10" i="1" s="1"/>
  <c r="CQ10" i="1" s="1"/>
  <c r="CP10" i="1" s="1"/>
  <c r="CN39" i="1"/>
  <c r="CM39" i="1" s="1"/>
  <c r="CL39" i="1" s="1"/>
  <c r="CK39" i="1" s="1"/>
  <c r="CJ39" i="1" s="1"/>
  <c r="CI39" i="1" s="1"/>
  <c r="CH39" i="1" s="1"/>
  <c r="CN25" i="1"/>
  <c r="CM25" i="1" s="1"/>
  <c r="CL25" i="1" s="1"/>
  <c r="CK25" i="1" s="1"/>
  <c r="CJ25" i="1" s="1"/>
  <c r="CI25" i="1" s="1"/>
  <c r="CH25" i="1" s="1"/>
  <c r="CN35" i="1"/>
  <c r="CM35" i="1" s="1"/>
  <c r="CL35" i="1" s="1"/>
  <c r="CK35" i="1" s="1"/>
  <c r="CJ35" i="1" s="1"/>
  <c r="CI35" i="1" s="1"/>
  <c r="CH35" i="1" s="1"/>
  <c r="CN36" i="1"/>
  <c r="CM36" i="1" s="1"/>
  <c r="CL36" i="1" s="1"/>
  <c r="CK36" i="1" s="1"/>
  <c r="CJ36" i="1" s="1"/>
  <c r="CI36" i="1" s="1"/>
  <c r="CH36" i="1" s="1"/>
  <c r="CN4" i="1"/>
  <c r="CM4" i="1" s="1"/>
  <c r="CL4" i="1" s="1"/>
  <c r="CK4" i="1" s="1"/>
  <c r="CJ4" i="1" s="1"/>
  <c r="CI4" i="1" s="1"/>
  <c r="CH4" i="1" s="1"/>
  <c r="CN7" i="1"/>
  <c r="CM7" i="1" s="1"/>
  <c r="CL7" i="1" s="1"/>
  <c r="CK7" i="1" s="1"/>
  <c r="CJ7" i="1" s="1"/>
  <c r="CI7" i="1" s="1"/>
  <c r="CH7" i="1" s="1"/>
  <c r="CN6" i="1"/>
  <c r="CM6" i="1" s="1"/>
  <c r="CL6" i="1" s="1"/>
  <c r="CK6" i="1" s="1"/>
  <c r="CJ6" i="1" s="1"/>
  <c r="CI6" i="1" s="1"/>
  <c r="CH6" i="1" s="1"/>
  <c r="CN33" i="1"/>
  <c r="CM33" i="1" s="1"/>
  <c r="CL33" i="1" s="1"/>
  <c r="CK33" i="1" s="1"/>
  <c r="CJ33" i="1" s="1"/>
  <c r="CI33" i="1" s="1"/>
  <c r="CH33" i="1" s="1"/>
  <c r="CN38" i="1"/>
  <c r="CM38" i="1" s="1"/>
  <c r="CL38" i="1" s="1"/>
  <c r="CK38" i="1" s="1"/>
  <c r="CJ38" i="1" s="1"/>
  <c r="CI38" i="1" s="1"/>
  <c r="CH38" i="1" s="1"/>
  <c r="CN17" i="1"/>
  <c r="CM17" i="1" s="1"/>
  <c r="CL17" i="1" s="1"/>
  <c r="CK17" i="1" s="1"/>
  <c r="CJ17" i="1" s="1"/>
  <c r="CI17" i="1" s="1"/>
  <c r="CH17" i="1" s="1"/>
  <c r="CN30" i="1"/>
  <c r="CM30" i="1" s="1"/>
  <c r="CL30" i="1" s="1"/>
  <c r="CK30" i="1" s="1"/>
  <c r="CJ30" i="1" s="1"/>
  <c r="CI30" i="1" s="1"/>
  <c r="CH30" i="1" s="1"/>
  <c r="CN16" i="1"/>
  <c r="CM16" i="1" s="1"/>
  <c r="CL16" i="1" s="1"/>
  <c r="CK16" i="1" s="1"/>
  <c r="CJ16" i="1" s="1"/>
  <c r="CI16" i="1" s="1"/>
  <c r="CH16" i="1" s="1"/>
  <c r="CN40" i="1"/>
  <c r="CM40" i="1" s="1"/>
  <c r="CL40" i="1" s="1"/>
  <c r="CK40" i="1" s="1"/>
  <c r="CJ40" i="1" s="1"/>
  <c r="CI40" i="1" s="1"/>
  <c r="CH40" i="1" s="1"/>
  <c r="CN20" i="1"/>
  <c r="CM20" i="1" s="1"/>
  <c r="CL20" i="1" s="1"/>
  <c r="CK20" i="1" s="1"/>
  <c r="CJ20" i="1" s="1"/>
  <c r="CI20" i="1" s="1"/>
  <c r="CH20" i="1" s="1"/>
  <c r="CN24" i="1"/>
  <c r="CM24" i="1" s="1"/>
  <c r="CL24" i="1" s="1"/>
  <c r="CK24" i="1" s="1"/>
  <c r="CJ24" i="1" s="1"/>
  <c r="CI24" i="1" s="1"/>
  <c r="CH24" i="1" s="1"/>
  <c r="CN32" i="1"/>
  <c r="CM32" i="1" s="1"/>
  <c r="CL32" i="1" s="1"/>
  <c r="CK32" i="1" s="1"/>
  <c r="CJ32" i="1" s="1"/>
  <c r="CI32" i="1" s="1"/>
  <c r="CH32" i="1" s="1"/>
  <c r="CN27" i="1"/>
  <c r="CM27" i="1" s="1"/>
  <c r="CL27" i="1" s="1"/>
  <c r="CK27" i="1" s="1"/>
  <c r="CJ27" i="1" s="1"/>
  <c r="CI27" i="1" s="1"/>
  <c r="CH27" i="1" s="1"/>
  <c r="CN13" i="1"/>
  <c r="CM13" i="1" s="1"/>
  <c r="CL13" i="1" s="1"/>
  <c r="CK13" i="1" s="1"/>
  <c r="CJ13" i="1" s="1"/>
  <c r="CI13" i="1" s="1"/>
  <c r="CH13" i="1" s="1"/>
  <c r="CN26" i="1"/>
  <c r="CM26" i="1" s="1"/>
  <c r="CL26" i="1" s="1"/>
  <c r="CK26" i="1" s="1"/>
  <c r="CJ26" i="1" s="1"/>
  <c r="CI26" i="1" s="1"/>
  <c r="CH26" i="1" s="1"/>
  <c r="CN9" i="1"/>
  <c r="CM9" i="1" s="1"/>
  <c r="CL9" i="1" s="1"/>
  <c r="CK9" i="1" s="1"/>
  <c r="CJ9" i="1" s="1"/>
  <c r="CI9" i="1" s="1"/>
  <c r="CH9" i="1" s="1"/>
  <c r="CN11" i="1"/>
  <c r="CM11" i="1" s="1"/>
  <c r="CL11" i="1" s="1"/>
  <c r="CK11" i="1" s="1"/>
  <c r="CJ11" i="1" s="1"/>
  <c r="CI11" i="1" s="1"/>
  <c r="CH11" i="1" s="1"/>
  <c r="CN12" i="1"/>
  <c r="CM12" i="1" s="1"/>
  <c r="CL12" i="1" s="1"/>
  <c r="CK12" i="1" s="1"/>
  <c r="CJ12" i="1" s="1"/>
  <c r="CI12" i="1" s="1"/>
  <c r="CH12" i="1" s="1"/>
  <c r="CN14" i="1"/>
  <c r="CM14" i="1" s="1"/>
  <c r="CL14" i="1" s="1"/>
  <c r="CK14" i="1" s="1"/>
  <c r="CJ14" i="1" s="1"/>
  <c r="CI14" i="1" s="1"/>
  <c r="CH14" i="1" s="1"/>
  <c r="CN29" i="1"/>
  <c r="CM29" i="1" s="1"/>
  <c r="CL29" i="1" s="1"/>
  <c r="CK29" i="1" s="1"/>
  <c r="CJ29" i="1" s="1"/>
  <c r="CI29" i="1" s="1"/>
  <c r="CH29" i="1" s="1"/>
  <c r="CN31" i="1"/>
  <c r="CM31" i="1" s="1"/>
  <c r="CL31" i="1" s="1"/>
  <c r="CK31" i="1" s="1"/>
  <c r="CJ31" i="1" s="1"/>
  <c r="CI31" i="1" s="1"/>
  <c r="CH31" i="1" s="1"/>
  <c r="CN23" i="1"/>
  <c r="CM23" i="1" s="1"/>
  <c r="CL23" i="1" s="1"/>
  <c r="CK23" i="1" s="1"/>
  <c r="CJ23" i="1" s="1"/>
  <c r="CI23" i="1" s="1"/>
  <c r="CH23" i="1" s="1"/>
  <c r="CN41" i="1"/>
  <c r="CM41" i="1" s="1"/>
  <c r="CL41" i="1" s="1"/>
  <c r="CK41" i="1" s="1"/>
  <c r="CJ41" i="1" s="1"/>
  <c r="CI41" i="1" s="1"/>
  <c r="CH41" i="1" s="1"/>
  <c r="CN15" i="1"/>
  <c r="CM15" i="1" s="1"/>
  <c r="CL15" i="1" s="1"/>
  <c r="CK15" i="1" s="1"/>
  <c r="CJ15" i="1" s="1"/>
  <c r="CI15" i="1" s="1"/>
  <c r="CH15" i="1" s="1"/>
  <c r="CN5" i="1"/>
  <c r="CM5" i="1" s="1"/>
  <c r="CL5" i="1" s="1"/>
  <c r="CK5" i="1" s="1"/>
  <c r="CJ5" i="1" s="1"/>
  <c r="CI5" i="1" s="1"/>
  <c r="CH5" i="1" s="1"/>
  <c r="DJ38" i="10" l="1"/>
  <c r="DI38" i="10" s="1"/>
  <c r="DH38" i="10" s="1"/>
  <c r="DG38" i="10" s="1"/>
  <c r="DF38" i="10" s="1"/>
  <c r="DE38" i="10" s="1"/>
  <c r="DD38" i="10" s="1"/>
  <c r="DC38" i="10" s="1"/>
  <c r="DB38" i="10" s="1"/>
  <c r="DJ28" i="10"/>
  <c r="DI28" i="10" s="1"/>
  <c r="DH28" i="10" s="1"/>
  <c r="DG28" i="10" s="1"/>
  <c r="DF28" i="10" s="1"/>
  <c r="DE28" i="10" s="1"/>
  <c r="DD28" i="10" s="1"/>
  <c r="DC28" i="10" s="1"/>
  <c r="DB28" i="10" s="1"/>
  <c r="DJ23" i="10"/>
  <c r="DI23" i="10" s="1"/>
  <c r="DH23" i="10" s="1"/>
  <c r="DG23" i="10" s="1"/>
  <c r="DF23" i="10" s="1"/>
  <c r="DE23" i="10" s="1"/>
  <c r="DD23" i="10" s="1"/>
  <c r="DC23" i="10" s="1"/>
  <c r="DB23" i="10" s="1"/>
  <c r="DJ35" i="10"/>
  <c r="DI35" i="10" s="1"/>
  <c r="DH35" i="10" s="1"/>
  <c r="DG35" i="10" s="1"/>
  <c r="DF35" i="10" s="1"/>
  <c r="DE35" i="10" s="1"/>
  <c r="DD35" i="10" s="1"/>
  <c r="DC35" i="10" s="1"/>
  <c r="DB35" i="10" s="1"/>
  <c r="DJ27" i="10"/>
  <c r="DI27" i="10" s="1"/>
  <c r="DH27" i="10" s="1"/>
  <c r="DG27" i="10" s="1"/>
  <c r="DF27" i="10" s="1"/>
  <c r="DE27" i="10" s="1"/>
  <c r="DD27" i="10" s="1"/>
  <c r="DC27" i="10" s="1"/>
  <c r="DB27" i="10" s="1"/>
  <c r="DJ14" i="10"/>
  <c r="DI14" i="10" s="1"/>
  <c r="DH14" i="10" s="1"/>
  <c r="DG14" i="10" s="1"/>
  <c r="DF14" i="10" s="1"/>
  <c r="DE14" i="10" s="1"/>
  <c r="DD14" i="10" s="1"/>
  <c r="DC14" i="10" s="1"/>
  <c r="DB14" i="10" s="1"/>
  <c r="DJ19" i="10"/>
  <c r="DI19" i="10" s="1"/>
  <c r="DH19" i="10" s="1"/>
  <c r="DG19" i="10" s="1"/>
  <c r="DF19" i="10" s="1"/>
  <c r="DE19" i="10" s="1"/>
  <c r="DD19" i="10" s="1"/>
  <c r="DC19" i="10" s="1"/>
  <c r="DB19" i="10" s="1"/>
  <c r="DJ13" i="10"/>
  <c r="DI13" i="10" s="1"/>
  <c r="DH13" i="10" s="1"/>
  <c r="DG13" i="10" s="1"/>
  <c r="DF13" i="10" s="1"/>
  <c r="DE13" i="10" s="1"/>
  <c r="DD13" i="10" s="1"/>
  <c r="DC13" i="10" s="1"/>
  <c r="DB13" i="10" s="1"/>
  <c r="DJ5" i="10"/>
  <c r="DI5" i="10" s="1"/>
  <c r="DH5" i="10" s="1"/>
  <c r="DG5" i="10" s="1"/>
  <c r="DF5" i="10" s="1"/>
  <c r="DE5" i="10" s="1"/>
  <c r="DD5" i="10" s="1"/>
  <c r="DC5" i="10" s="1"/>
  <c r="DB5" i="10" s="1"/>
  <c r="DJ10" i="10"/>
  <c r="DI10" i="10" s="1"/>
  <c r="DH10" i="10" s="1"/>
  <c r="DG10" i="10" s="1"/>
  <c r="DF10" i="10" s="1"/>
  <c r="DE10" i="10" s="1"/>
  <c r="DD10" i="10" s="1"/>
  <c r="DC10" i="10" s="1"/>
  <c r="DB10" i="10" s="1"/>
  <c r="DJ34" i="10"/>
  <c r="DI34" i="10" s="1"/>
  <c r="DH34" i="10" s="1"/>
  <c r="DG34" i="10" s="1"/>
  <c r="DF34" i="10" s="1"/>
  <c r="DE34" i="10" s="1"/>
  <c r="DD34" i="10" s="1"/>
  <c r="DC34" i="10" s="1"/>
  <c r="DB34" i="10" s="1"/>
  <c r="DJ25" i="10"/>
  <c r="DI25" i="10" s="1"/>
  <c r="DH25" i="10" s="1"/>
  <c r="DG25" i="10" s="1"/>
  <c r="DF25" i="10" s="1"/>
  <c r="DE25" i="10" s="1"/>
  <c r="DD25" i="10" s="1"/>
  <c r="DC25" i="10" s="1"/>
  <c r="DB25" i="10" s="1"/>
  <c r="DJ12" i="10"/>
  <c r="DI12" i="10" s="1"/>
  <c r="DH12" i="10" s="1"/>
  <c r="DG12" i="10" s="1"/>
  <c r="DF12" i="10" s="1"/>
  <c r="DE12" i="10" s="1"/>
  <c r="DD12" i="10" s="1"/>
  <c r="DC12" i="10" s="1"/>
  <c r="DB12" i="10" s="1"/>
  <c r="DJ16" i="10"/>
  <c r="DI16" i="10" s="1"/>
  <c r="DH16" i="10" s="1"/>
  <c r="DG16" i="10" s="1"/>
  <c r="DF16" i="10" s="1"/>
  <c r="DE16" i="10" s="1"/>
  <c r="DD16" i="10" s="1"/>
  <c r="DC16" i="10" s="1"/>
  <c r="DB16" i="10" s="1"/>
  <c r="DJ7" i="10"/>
  <c r="DI7" i="10" s="1"/>
  <c r="DH7" i="10" s="1"/>
  <c r="DG7" i="10" s="1"/>
  <c r="DF7" i="10" s="1"/>
  <c r="DE7" i="10" s="1"/>
  <c r="DD7" i="10" s="1"/>
  <c r="DC7" i="10" s="1"/>
  <c r="DB7" i="10" s="1"/>
  <c r="DJ22" i="10"/>
  <c r="DI22" i="10" s="1"/>
  <c r="DH22" i="10" s="1"/>
  <c r="DG22" i="10" s="1"/>
  <c r="DF22" i="10" s="1"/>
  <c r="DE22" i="10" s="1"/>
  <c r="DD22" i="10" s="1"/>
  <c r="DC22" i="10" s="1"/>
  <c r="DB22" i="10" s="1"/>
  <c r="DJ36" i="10"/>
  <c r="DI36" i="10" s="1"/>
  <c r="DH36" i="10" s="1"/>
  <c r="DG36" i="10" s="1"/>
  <c r="DF36" i="10" s="1"/>
  <c r="DE36" i="10" s="1"/>
  <c r="DD36" i="10" s="1"/>
  <c r="DC36" i="10" s="1"/>
  <c r="DB36" i="10" s="1"/>
  <c r="DL1" i="10"/>
  <c r="DJ26" i="10"/>
  <c r="DI26" i="10" s="1"/>
  <c r="DH26" i="10" s="1"/>
  <c r="DG26" i="10" s="1"/>
  <c r="DF26" i="10" s="1"/>
  <c r="DE26" i="10" s="1"/>
  <c r="DD26" i="10" s="1"/>
  <c r="DC26" i="10" s="1"/>
  <c r="DB26" i="10" s="1"/>
  <c r="DJ33" i="10"/>
  <c r="DI33" i="10" s="1"/>
  <c r="DH33" i="10" s="1"/>
  <c r="DG33" i="10" s="1"/>
  <c r="DF33" i="10" s="1"/>
  <c r="DE33" i="10" s="1"/>
  <c r="DD33" i="10" s="1"/>
  <c r="DC33" i="10" s="1"/>
  <c r="DB33" i="10" s="1"/>
  <c r="DJ20" i="10"/>
  <c r="DI20" i="10" s="1"/>
  <c r="DH20" i="10" s="1"/>
  <c r="DG20" i="10" s="1"/>
  <c r="DF20" i="10" s="1"/>
  <c r="DE20" i="10" s="1"/>
  <c r="DD20" i="10" s="1"/>
  <c r="DC20" i="10" s="1"/>
  <c r="DB20" i="10" s="1"/>
  <c r="DJ41" i="10"/>
  <c r="DI41" i="10" s="1"/>
  <c r="DH41" i="10" s="1"/>
  <c r="DG41" i="10" s="1"/>
  <c r="DF41" i="10" s="1"/>
  <c r="DE41" i="10" s="1"/>
  <c r="DD41" i="10" s="1"/>
  <c r="DC41" i="10" s="1"/>
  <c r="DB41" i="10" s="1"/>
  <c r="DJ17" i="10"/>
  <c r="DI17" i="10" s="1"/>
  <c r="DH17" i="10" s="1"/>
  <c r="DG17" i="10" s="1"/>
  <c r="DF17" i="10" s="1"/>
  <c r="DE17" i="10" s="1"/>
  <c r="DD17" i="10" s="1"/>
  <c r="DC17" i="10" s="1"/>
  <c r="DB17" i="10" s="1"/>
  <c r="DJ11" i="10"/>
  <c r="DI11" i="10" s="1"/>
  <c r="DH11" i="10" s="1"/>
  <c r="DG11" i="10" s="1"/>
  <c r="DF11" i="10" s="1"/>
  <c r="DE11" i="10" s="1"/>
  <c r="DD11" i="10" s="1"/>
  <c r="DC11" i="10" s="1"/>
  <c r="DB11" i="10" s="1"/>
  <c r="DJ24" i="10"/>
  <c r="DI24" i="10" s="1"/>
  <c r="DH24" i="10" s="1"/>
  <c r="DG24" i="10" s="1"/>
  <c r="DF24" i="10" s="1"/>
  <c r="DE24" i="10" s="1"/>
  <c r="DD24" i="10" s="1"/>
  <c r="DC24" i="10" s="1"/>
  <c r="DB24" i="10" s="1"/>
  <c r="DJ21" i="10"/>
  <c r="DI21" i="10" s="1"/>
  <c r="DH21" i="10" s="1"/>
  <c r="DG21" i="10" s="1"/>
  <c r="DF21" i="10" s="1"/>
  <c r="DE21" i="10" s="1"/>
  <c r="DD21" i="10" s="1"/>
  <c r="DC21" i="10" s="1"/>
  <c r="DB21" i="10" s="1"/>
  <c r="DJ6" i="10"/>
  <c r="DI6" i="10" s="1"/>
  <c r="DH6" i="10" s="1"/>
  <c r="DG6" i="10" s="1"/>
  <c r="DF6" i="10" s="1"/>
  <c r="DE6" i="10" s="1"/>
  <c r="DD6" i="10" s="1"/>
  <c r="DC6" i="10" s="1"/>
  <c r="DB6" i="10" s="1"/>
  <c r="DJ39" i="10"/>
  <c r="DI39" i="10" s="1"/>
  <c r="DH39" i="10" s="1"/>
  <c r="DG39" i="10" s="1"/>
  <c r="DF39" i="10" s="1"/>
  <c r="DE39" i="10" s="1"/>
  <c r="DD39" i="10" s="1"/>
  <c r="DC39" i="10" s="1"/>
  <c r="DB39" i="10" s="1"/>
  <c r="DJ37" i="10"/>
  <c r="DI37" i="10" s="1"/>
  <c r="DH37" i="10" s="1"/>
  <c r="DG37" i="10" s="1"/>
  <c r="DF37" i="10" s="1"/>
  <c r="DE37" i="10" s="1"/>
  <c r="DD37" i="10" s="1"/>
  <c r="DC37" i="10" s="1"/>
  <c r="DB37" i="10" s="1"/>
  <c r="DJ18" i="10"/>
  <c r="DI18" i="10" s="1"/>
  <c r="DH18" i="10" s="1"/>
  <c r="DG18" i="10" s="1"/>
  <c r="DF18" i="10" s="1"/>
  <c r="DE18" i="10" s="1"/>
  <c r="DD18" i="10" s="1"/>
  <c r="DC18" i="10" s="1"/>
  <c r="DB18" i="10" s="1"/>
  <c r="DJ9" i="10"/>
  <c r="DI9" i="10" s="1"/>
  <c r="DH9" i="10" s="1"/>
  <c r="DG9" i="10" s="1"/>
  <c r="DF9" i="10" s="1"/>
  <c r="DE9" i="10" s="1"/>
  <c r="DD9" i="10" s="1"/>
  <c r="DC9" i="10" s="1"/>
  <c r="DB9" i="10" s="1"/>
  <c r="DJ4" i="10"/>
  <c r="DI4" i="10" s="1"/>
  <c r="DH4" i="10" s="1"/>
  <c r="DG4" i="10" s="1"/>
  <c r="DF4" i="10" s="1"/>
  <c r="DE4" i="10" s="1"/>
  <c r="DD4" i="10" s="1"/>
  <c r="DC4" i="10" s="1"/>
  <c r="DB4" i="10" s="1"/>
  <c r="DJ40" i="10"/>
  <c r="DI40" i="10" s="1"/>
  <c r="DH40" i="10" s="1"/>
  <c r="DG40" i="10" s="1"/>
  <c r="DF40" i="10" s="1"/>
  <c r="DE40" i="10" s="1"/>
  <c r="DD40" i="10" s="1"/>
  <c r="DC40" i="10" s="1"/>
  <c r="DB40" i="10" s="1"/>
  <c r="DJ31" i="10"/>
  <c r="DI31" i="10" s="1"/>
  <c r="DH31" i="10" s="1"/>
  <c r="DG31" i="10" s="1"/>
  <c r="DF31" i="10" s="1"/>
  <c r="DE31" i="10" s="1"/>
  <c r="DD31" i="10" s="1"/>
  <c r="DC31" i="10" s="1"/>
  <c r="DB31" i="10" s="1"/>
  <c r="DJ29" i="10"/>
  <c r="DI29" i="10" s="1"/>
  <c r="DH29" i="10" s="1"/>
  <c r="DG29" i="10" s="1"/>
  <c r="DF29" i="10" s="1"/>
  <c r="DE29" i="10" s="1"/>
  <c r="DD29" i="10" s="1"/>
  <c r="DC29" i="10" s="1"/>
  <c r="DB29" i="10" s="1"/>
  <c r="DJ30" i="10"/>
  <c r="DI30" i="10" s="1"/>
  <c r="DH30" i="10" s="1"/>
  <c r="DG30" i="10" s="1"/>
  <c r="DF30" i="10" s="1"/>
  <c r="DE30" i="10" s="1"/>
  <c r="DD30" i="10" s="1"/>
  <c r="DC30" i="10" s="1"/>
  <c r="DB30" i="10" s="1"/>
  <c r="DJ15" i="10"/>
  <c r="DI15" i="10" s="1"/>
  <c r="DH15" i="10" s="1"/>
  <c r="DG15" i="10" s="1"/>
  <c r="DF15" i="10" s="1"/>
  <c r="DE15" i="10" s="1"/>
  <c r="DD15" i="10" s="1"/>
  <c r="DC15" i="10" s="1"/>
  <c r="DB15" i="10" s="1"/>
  <c r="DJ8" i="10"/>
  <c r="DI8" i="10" s="1"/>
  <c r="DH8" i="10" s="1"/>
  <c r="DG8" i="10" s="1"/>
  <c r="DF8" i="10" s="1"/>
  <c r="DE8" i="10" s="1"/>
  <c r="DD8" i="10" s="1"/>
  <c r="DC8" i="10" s="1"/>
  <c r="DB8" i="10" s="1"/>
  <c r="CV37" i="1"/>
  <c r="CU37" i="1" s="1"/>
  <c r="CT37" i="1" s="1"/>
  <c r="CS37" i="1" s="1"/>
  <c r="CR37" i="1" s="1"/>
  <c r="CQ37" i="1" s="1"/>
  <c r="CP37" i="1" s="1"/>
  <c r="CV34" i="1"/>
  <c r="CU34" i="1" s="1"/>
  <c r="CT34" i="1" s="1"/>
  <c r="CS34" i="1" s="1"/>
  <c r="CR34" i="1" s="1"/>
  <c r="CQ34" i="1" s="1"/>
  <c r="CP34" i="1" s="1"/>
  <c r="CV22" i="1"/>
  <c r="CU22" i="1" s="1"/>
  <c r="CT22" i="1" s="1"/>
  <c r="CS22" i="1" s="1"/>
  <c r="CR22" i="1" s="1"/>
  <c r="CQ22" i="1" s="1"/>
  <c r="CP22" i="1" s="1"/>
  <c r="CV21" i="1"/>
  <c r="CU21" i="1" s="1"/>
  <c r="CT21" i="1" s="1"/>
  <c r="CS21" i="1" s="1"/>
  <c r="CR21" i="1" s="1"/>
  <c r="CQ21" i="1" s="1"/>
  <c r="CP21" i="1" s="1"/>
  <c r="CV8" i="1"/>
  <c r="CU8" i="1" s="1"/>
  <c r="CT8" i="1" s="1"/>
  <c r="CS8" i="1" s="1"/>
  <c r="CR8" i="1" s="1"/>
  <c r="CQ8" i="1" s="1"/>
  <c r="CP8" i="1" s="1"/>
  <c r="CV28" i="1"/>
  <c r="CU28" i="1" s="1"/>
  <c r="CT28" i="1" s="1"/>
  <c r="CS28" i="1" s="1"/>
  <c r="CR28" i="1" s="1"/>
  <c r="CQ28" i="1" s="1"/>
  <c r="CP28" i="1" s="1"/>
  <c r="CX1" i="1"/>
  <c r="DD10" i="1" s="1"/>
  <c r="DC10" i="1" s="1"/>
  <c r="DB10" i="1" s="1"/>
  <c r="DA10" i="1" s="1"/>
  <c r="CZ10" i="1" s="1"/>
  <c r="CY10" i="1" s="1"/>
  <c r="CX10" i="1" s="1"/>
  <c r="CV7" i="1"/>
  <c r="CU7" i="1" s="1"/>
  <c r="CT7" i="1" s="1"/>
  <c r="CS7" i="1" s="1"/>
  <c r="CR7" i="1" s="1"/>
  <c r="CQ7" i="1" s="1"/>
  <c r="CP7" i="1" s="1"/>
  <c r="CV4" i="1"/>
  <c r="CU4" i="1" s="1"/>
  <c r="CT4" i="1" s="1"/>
  <c r="CS4" i="1" s="1"/>
  <c r="CR4" i="1" s="1"/>
  <c r="CQ4" i="1" s="1"/>
  <c r="CP4" i="1" s="1"/>
  <c r="CV5" i="1"/>
  <c r="CU5" i="1" s="1"/>
  <c r="CT5" i="1" s="1"/>
  <c r="CS5" i="1" s="1"/>
  <c r="CR5" i="1" s="1"/>
  <c r="CQ5" i="1" s="1"/>
  <c r="CP5" i="1" s="1"/>
  <c r="CV26" i="1"/>
  <c r="CU26" i="1" s="1"/>
  <c r="CT26" i="1" s="1"/>
  <c r="CS26" i="1" s="1"/>
  <c r="CR26" i="1" s="1"/>
  <c r="CQ26" i="1" s="1"/>
  <c r="CP26" i="1" s="1"/>
  <c r="CV33" i="1"/>
  <c r="CU33" i="1" s="1"/>
  <c r="CT33" i="1" s="1"/>
  <c r="CS33" i="1" s="1"/>
  <c r="CR33" i="1" s="1"/>
  <c r="CQ33" i="1" s="1"/>
  <c r="CP33" i="1" s="1"/>
  <c r="CV12" i="1"/>
  <c r="CU12" i="1" s="1"/>
  <c r="CT12" i="1" s="1"/>
  <c r="CS12" i="1" s="1"/>
  <c r="CR12" i="1" s="1"/>
  <c r="CQ12" i="1" s="1"/>
  <c r="CP12" i="1" s="1"/>
  <c r="CV38" i="1"/>
  <c r="CU38" i="1" s="1"/>
  <c r="CT38" i="1" s="1"/>
  <c r="CS38" i="1" s="1"/>
  <c r="CR38" i="1" s="1"/>
  <c r="CQ38" i="1" s="1"/>
  <c r="CP38" i="1" s="1"/>
  <c r="CV20" i="1"/>
  <c r="CU20" i="1" s="1"/>
  <c r="CT20" i="1" s="1"/>
  <c r="CS20" i="1" s="1"/>
  <c r="CR20" i="1" s="1"/>
  <c r="CQ20" i="1" s="1"/>
  <c r="CP20" i="1" s="1"/>
  <c r="CV32" i="1"/>
  <c r="CU32" i="1" s="1"/>
  <c r="CT32" i="1" s="1"/>
  <c r="CS32" i="1" s="1"/>
  <c r="CR32" i="1" s="1"/>
  <c r="CQ32" i="1" s="1"/>
  <c r="CP32" i="1" s="1"/>
  <c r="CV31" i="1"/>
  <c r="CU31" i="1" s="1"/>
  <c r="CT31" i="1" s="1"/>
  <c r="CS31" i="1" s="1"/>
  <c r="CR31" i="1" s="1"/>
  <c r="CQ31" i="1" s="1"/>
  <c r="CP31" i="1" s="1"/>
  <c r="CV23" i="1"/>
  <c r="CU23" i="1" s="1"/>
  <c r="CT23" i="1" s="1"/>
  <c r="CS23" i="1" s="1"/>
  <c r="CR23" i="1" s="1"/>
  <c r="CQ23" i="1" s="1"/>
  <c r="CP23" i="1" s="1"/>
  <c r="CV27" i="1"/>
  <c r="CU27" i="1" s="1"/>
  <c r="CT27" i="1" s="1"/>
  <c r="CS27" i="1" s="1"/>
  <c r="CR27" i="1" s="1"/>
  <c r="CQ27" i="1" s="1"/>
  <c r="CP27" i="1" s="1"/>
  <c r="CV14" i="1"/>
  <c r="CU14" i="1" s="1"/>
  <c r="CT14" i="1" s="1"/>
  <c r="CS14" i="1" s="1"/>
  <c r="CR14" i="1" s="1"/>
  <c r="CQ14" i="1" s="1"/>
  <c r="CP14" i="1" s="1"/>
  <c r="CV11" i="1"/>
  <c r="CU11" i="1" s="1"/>
  <c r="CT11" i="1" s="1"/>
  <c r="CS11" i="1" s="1"/>
  <c r="CR11" i="1" s="1"/>
  <c r="CQ11" i="1" s="1"/>
  <c r="CP11" i="1" s="1"/>
  <c r="CV24" i="1"/>
  <c r="CU24" i="1" s="1"/>
  <c r="CT24" i="1" s="1"/>
  <c r="CS24" i="1" s="1"/>
  <c r="CR24" i="1" s="1"/>
  <c r="CQ24" i="1" s="1"/>
  <c r="CP24" i="1" s="1"/>
  <c r="CV41" i="1"/>
  <c r="CU41" i="1" s="1"/>
  <c r="CT41" i="1" s="1"/>
  <c r="CS41" i="1" s="1"/>
  <c r="CR41" i="1" s="1"/>
  <c r="CQ41" i="1" s="1"/>
  <c r="CP41" i="1" s="1"/>
  <c r="CV13" i="1"/>
  <c r="CU13" i="1" s="1"/>
  <c r="CT13" i="1" s="1"/>
  <c r="CS13" i="1" s="1"/>
  <c r="CR13" i="1" s="1"/>
  <c r="CQ13" i="1" s="1"/>
  <c r="CP13" i="1" s="1"/>
  <c r="CV9" i="1"/>
  <c r="CU9" i="1" s="1"/>
  <c r="CT9" i="1" s="1"/>
  <c r="CS9" i="1" s="1"/>
  <c r="CR9" i="1" s="1"/>
  <c r="CQ9" i="1" s="1"/>
  <c r="CP9" i="1" s="1"/>
  <c r="CV30" i="1"/>
  <c r="CU30" i="1" s="1"/>
  <c r="CT30" i="1" s="1"/>
  <c r="CS30" i="1" s="1"/>
  <c r="CR30" i="1" s="1"/>
  <c r="CQ30" i="1" s="1"/>
  <c r="CP30" i="1" s="1"/>
  <c r="CV6" i="1"/>
  <c r="CU6" i="1" s="1"/>
  <c r="CT6" i="1" s="1"/>
  <c r="CS6" i="1" s="1"/>
  <c r="CR6" i="1" s="1"/>
  <c r="CQ6" i="1" s="1"/>
  <c r="CP6" i="1" s="1"/>
  <c r="CV29" i="1"/>
  <c r="CU29" i="1" s="1"/>
  <c r="CT29" i="1" s="1"/>
  <c r="CS29" i="1" s="1"/>
  <c r="CR29" i="1" s="1"/>
  <c r="CQ29" i="1" s="1"/>
  <c r="CP29" i="1" s="1"/>
  <c r="CV16" i="1"/>
  <c r="CU16" i="1" s="1"/>
  <c r="CT16" i="1" s="1"/>
  <c r="CS16" i="1" s="1"/>
  <c r="CR16" i="1" s="1"/>
  <c r="CQ16" i="1" s="1"/>
  <c r="CP16" i="1" s="1"/>
  <c r="CV40" i="1"/>
  <c r="CU40" i="1" s="1"/>
  <c r="CT40" i="1" s="1"/>
  <c r="CS40" i="1" s="1"/>
  <c r="CR40" i="1" s="1"/>
  <c r="CQ40" i="1" s="1"/>
  <c r="CP40" i="1" s="1"/>
  <c r="CV15" i="1"/>
  <c r="CU15" i="1" s="1"/>
  <c r="CT15" i="1" s="1"/>
  <c r="CS15" i="1" s="1"/>
  <c r="CR15" i="1" s="1"/>
  <c r="CQ15" i="1" s="1"/>
  <c r="CP15" i="1" s="1"/>
  <c r="CV17" i="1"/>
  <c r="CU17" i="1" s="1"/>
  <c r="CT17" i="1" s="1"/>
  <c r="CS17" i="1" s="1"/>
  <c r="CR17" i="1" s="1"/>
  <c r="CQ17" i="1" s="1"/>
  <c r="CP17" i="1" s="1"/>
  <c r="CV25" i="1"/>
  <c r="CU25" i="1" s="1"/>
  <c r="CT25" i="1" s="1"/>
  <c r="CS25" i="1" s="1"/>
  <c r="CR25" i="1" s="1"/>
  <c r="CQ25" i="1" s="1"/>
  <c r="CP25" i="1" s="1"/>
  <c r="CV35" i="1"/>
  <c r="CU35" i="1" s="1"/>
  <c r="CT35" i="1" s="1"/>
  <c r="CS35" i="1" s="1"/>
  <c r="CR35" i="1" s="1"/>
  <c r="CQ35" i="1" s="1"/>
  <c r="CP35" i="1" s="1"/>
  <c r="CV36" i="1"/>
  <c r="CU36" i="1" s="1"/>
  <c r="CT36" i="1" s="1"/>
  <c r="CS36" i="1" s="1"/>
  <c r="CR36" i="1" s="1"/>
  <c r="CQ36" i="1" s="1"/>
  <c r="CP36" i="1" s="1"/>
  <c r="CV39" i="1"/>
  <c r="CU39" i="1" s="1"/>
  <c r="CT39" i="1" s="1"/>
  <c r="CS39" i="1" s="1"/>
  <c r="CR39" i="1" s="1"/>
  <c r="CQ39" i="1" s="1"/>
  <c r="CP39" i="1" s="1"/>
  <c r="DT37" i="10" l="1"/>
  <c r="DS37" i="10" s="1"/>
  <c r="DR37" i="10" s="1"/>
  <c r="DQ37" i="10" s="1"/>
  <c r="DP37" i="10" s="1"/>
  <c r="DO37" i="10" s="1"/>
  <c r="DN37" i="10" s="1"/>
  <c r="DM37" i="10" s="1"/>
  <c r="DL37" i="10" s="1"/>
  <c r="DV1" i="10"/>
  <c r="DT27" i="10"/>
  <c r="DS27" i="10" s="1"/>
  <c r="DR27" i="10" s="1"/>
  <c r="DQ27" i="10" s="1"/>
  <c r="DP27" i="10" s="1"/>
  <c r="DO27" i="10" s="1"/>
  <c r="DN27" i="10" s="1"/>
  <c r="DM27" i="10" s="1"/>
  <c r="DL27" i="10" s="1"/>
  <c r="DT31" i="10"/>
  <c r="DS31" i="10" s="1"/>
  <c r="DR31" i="10" s="1"/>
  <c r="DQ31" i="10" s="1"/>
  <c r="DP31" i="10" s="1"/>
  <c r="DO31" i="10" s="1"/>
  <c r="DN31" i="10" s="1"/>
  <c r="DM31" i="10" s="1"/>
  <c r="DL31" i="10" s="1"/>
  <c r="DT20" i="10"/>
  <c r="DS20" i="10" s="1"/>
  <c r="DR20" i="10" s="1"/>
  <c r="DQ20" i="10" s="1"/>
  <c r="DP20" i="10" s="1"/>
  <c r="DO20" i="10" s="1"/>
  <c r="DN20" i="10" s="1"/>
  <c r="DM20" i="10" s="1"/>
  <c r="DL20" i="10" s="1"/>
  <c r="DT18" i="10"/>
  <c r="DS18" i="10" s="1"/>
  <c r="DR18" i="10" s="1"/>
  <c r="DQ18" i="10" s="1"/>
  <c r="DP18" i="10" s="1"/>
  <c r="DO18" i="10" s="1"/>
  <c r="DN18" i="10" s="1"/>
  <c r="DM18" i="10" s="1"/>
  <c r="DL18" i="10" s="1"/>
  <c r="DT10" i="10"/>
  <c r="DS10" i="10" s="1"/>
  <c r="DR10" i="10" s="1"/>
  <c r="DQ10" i="10" s="1"/>
  <c r="DP10" i="10" s="1"/>
  <c r="DO10" i="10" s="1"/>
  <c r="DN10" i="10" s="1"/>
  <c r="DM10" i="10" s="1"/>
  <c r="DL10" i="10" s="1"/>
  <c r="DT7" i="10"/>
  <c r="DS7" i="10" s="1"/>
  <c r="DR7" i="10" s="1"/>
  <c r="DQ7" i="10" s="1"/>
  <c r="DP7" i="10" s="1"/>
  <c r="DO7" i="10" s="1"/>
  <c r="DN7" i="10" s="1"/>
  <c r="DM7" i="10" s="1"/>
  <c r="DL7" i="10" s="1"/>
  <c r="DT5" i="10"/>
  <c r="DS5" i="10" s="1"/>
  <c r="DR5" i="10" s="1"/>
  <c r="DQ5" i="10" s="1"/>
  <c r="DP5" i="10" s="1"/>
  <c r="DO5" i="10" s="1"/>
  <c r="DN5" i="10" s="1"/>
  <c r="DM5" i="10" s="1"/>
  <c r="DL5" i="10" s="1"/>
  <c r="DT24" i="10"/>
  <c r="DS24" i="10" s="1"/>
  <c r="DR24" i="10" s="1"/>
  <c r="DQ24" i="10" s="1"/>
  <c r="DP24" i="10" s="1"/>
  <c r="DO24" i="10" s="1"/>
  <c r="DN24" i="10" s="1"/>
  <c r="DM24" i="10" s="1"/>
  <c r="DL24" i="10" s="1"/>
  <c r="DT40" i="10"/>
  <c r="DS40" i="10" s="1"/>
  <c r="DR40" i="10" s="1"/>
  <c r="DQ40" i="10" s="1"/>
  <c r="DP40" i="10" s="1"/>
  <c r="DO40" i="10" s="1"/>
  <c r="DN40" i="10" s="1"/>
  <c r="DM40" i="10" s="1"/>
  <c r="DL40" i="10" s="1"/>
  <c r="DT23" i="10"/>
  <c r="DS23" i="10" s="1"/>
  <c r="DR23" i="10" s="1"/>
  <c r="DQ23" i="10" s="1"/>
  <c r="DP23" i="10" s="1"/>
  <c r="DO23" i="10" s="1"/>
  <c r="DN23" i="10" s="1"/>
  <c r="DM23" i="10" s="1"/>
  <c r="DL23" i="10" s="1"/>
  <c r="DT19" i="10"/>
  <c r="DS19" i="10" s="1"/>
  <c r="DR19" i="10" s="1"/>
  <c r="DQ19" i="10" s="1"/>
  <c r="DP19" i="10" s="1"/>
  <c r="DO19" i="10" s="1"/>
  <c r="DN19" i="10" s="1"/>
  <c r="DM19" i="10" s="1"/>
  <c r="DL19" i="10" s="1"/>
  <c r="DT29" i="10"/>
  <c r="DS29" i="10" s="1"/>
  <c r="DR29" i="10" s="1"/>
  <c r="DQ29" i="10" s="1"/>
  <c r="DP29" i="10" s="1"/>
  <c r="DO29" i="10" s="1"/>
  <c r="DN29" i="10" s="1"/>
  <c r="DM29" i="10" s="1"/>
  <c r="DL29" i="10" s="1"/>
  <c r="DT6" i="10"/>
  <c r="DS6" i="10" s="1"/>
  <c r="DR6" i="10" s="1"/>
  <c r="DQ6" i="10" s="1"/>
  <c r="DP6" i="10" s="1"/>
  <c r="DO6" i="10" s="1"/>
  <c r="DN6" i="10" s="1"/>
  <c r="DM6" i="10" s="1"/>
  <c r="DL6" i="10" s="1"/>
  <c r="DT13" i="10"/>
  <c r="DS13" i="10" s="1"/>
  <c r="DR13" i="10" s="1"/>
  <c r="DQ13" i="10" s="1"/>
  <c r="DP13" i="10" s="1"/>
  <c r="DO13" i="10" s="1"/>
  <c r="DN13" i="10" s="1"/>
  <c r="DM13" i="10" s="1"/>
  <c r="DL13" i="10" s="1"/>
  <c r="DT35" i="10"/>
  <c r="DS35" i="10" s="1"/>
  <c r="DR35" i="10" s="1"/>
  <c r="DQ35" i="10" s="1"/>
  <c r="DP35" i="10" s="1"/>
  <c r="DO35" i="10" s="1"/>
  <c r="DN35" i="10" s="1"/>
  <c r="DM35" i="10" s="1"/>
  <c r="DL35" i="10" s="1"/>
  <c r="DT38" i="10"/>
  <c r="DS38" i="10" s="1"/>
  <c r="DR38" i="10" s="1"/>
  <c r="DQ38" i="10" s="1"/>
  <c r="DP38" i="10" s="1"/>
  <c r="DO38" i="10" s="1"/>
  <c r="DN38" i="10" s="1"/>
  <c r="DM38" i="10" s="1"/>
  <c r="DL38" i="10" s="1"/>
  <c r="DT25" i="10"/>
  <c r="DS25" i="10" s="1"/>
  <c r="DR25" i="10" s="1"/>
  <c r="DQ25" i="10" s="1"/>
  <c r="DP25" i="10" s="1"/>
  <c r="DO25" i="10" s="1"/>
  <c r="DN25" i="10" s="1"/>
  <c r="DM25" i="10" s="1"/>
  <c r="DL25" i="10" s="1"/>
  <c r="DT34" i="10"/>
  <c r="DS34" i="10" s="1"/>
  <c r="DR34" i="10" s="1"/>
  <c r="DQ34" i="10" s="1"/>
  <c r="DP34" i="10" s="1"/>
  <c r="DO34" i="10" s="1"/>
  <c r="DN34" i="10" s="1"/>
  <c r="DM34" i="10" s="1"/>
  <c r="DL34" i="10" s="1"/>
  <c r="DT22" i="10"/>
  <c r="DS22" i="10" s="1"/>
  <c r="DR22" i="10" s="1"/>
  <c r="DQ22" i="10" s="1"/>
  <c r="DP22" i="10" s="1"/>
  <c r="DO22" i="10" s="1"/>
  <c r="DN22" i="10" s="1"/>
  <c r="DM22" i="10" s="1"/>
  <c r="DL22" i="10" s="1"/>
  <c r="DT15" i="10"/>
  <c r="DS15" i="10" s="1"/>
  <c r="DR15" i="10" s="1"/>
  <c r="DQ15" i="10" s="1"/>
  <c r="DP15" i="10" s="1"/>
  <c r="DO15" i="10" s="1"/>
  <c r="DN15" i="10" s="1"/>
  <c r="DM15" i="10" s="1"/>
  <c r="DL15" i="10" s="1"/>
  <c r="DT16" i="10"/>
  <c r="DS16" i="10" s="1"/>
  <c r="DR16" i="10" s="1"/>
  <c r="DQ16" i="10" s="1"/>
  <c r="DP16" i="10" s="1"/>
  <c r="DO16" i="10" s="1"/>
  <c r="DN16" i="10" s="1"/>
  <c r="DM16" i="10" s="1"/>
  <c r="DL16" i="10" s="1"/>
  <c r="DT8" i="10"/>
  <c r="DS8" i="10" s="1"/>
  <c r="DR8" i="10" s="1"/>
  <c r="DQ8" i="10" s="1"/>
  <c r="DP8" i="10" s="1"/>
  <c r="DO8" i="10" s="1"/>
  <c r="DN8" i="10" s="1"/>
  <c r="DM8" i="10" s="1"/>
  <c r="DL8" i="10" s="1"/>
  <c r="DT4" i="10"/>
  <c r="DS4" i="10" s="1"/>
  <c r="DR4" i="10" s="1"/>
  <c r="DQ4" i="10" s="1"/>
  <c r="DP4" i="10" s="1"/>
  <c r="DO4" i="10" s="1"/>
  <c r="DN4" i="10" s="1"/>
  <c r="DM4" i="10" s="1"/>
  <c r="DL4" i="10" s="1"/>
  <c r="DT28" i="10"/>
  <c r="DS28" i="10" s="1"/>
  <c r="DR28" i="10" s="1"/>
  <c r="DQ28" i="10" s="1"/>
  <c r="DP28" i="10" s="1"/>
  <c r="DO28" i="10" s="1"/>
  <c r="DN28" i="10" s="1"/>
  <c r="DM28" i="10" s="1"/>
  <c r="DL28" i="10" s="1"/>
  <c r="DT41" i="10"/>
  <c r="DS41" i="10" s="1"/>
  <c r="DR41" i="10" s="1"/>
  <c r="DQ41" i="10" s="1"/>
  <c r="DP41" i="10" s="1"/>
  <c r="DO41" i="10" s="1"/>
  <c r="DN41" i="10" s="1"/>
  <c r="DM41" i="10" s="1"/>
  <c r="DL41" i="10" s="1"/>
  <c r="DT33" i="10"/>
  <c r="DS33" i="10" s="1"/>
  <c r="DR33" i="10" s="1"/>
  <c r="DQ33" i="10" s="1"/>
  <c r="DP33" i="10" s="1"/>
  <c r="DO33" i="10" s="1"/>
  <c r="DN33" i="10" s="1"/>
  <c r="DM33" i="10" s="1"/>
  <c r="DL33" i="10" s="1"/>
  <c r="DT26" i="10"/>
  <c r="DS26" i="10" s="1"/>
  <c r="DR26" i="10" s="1"/>
  <c r="DQ26" i="10" s="1"/>
  <c r="DP26" i="10" s="1"/>
  <c r="DO26" i="10" s="1"/>
  <c r="DN26" i="10" s="1"/>
  <c r="DM26" i="10" s="1"/>
  <c r="DL26" i="10" s="1"/>
  <c r="DT14" i="10"/>
  <c r="DS14" i="10" s="1"/>
  <c r="DR14" i="10" s="1"/>
  <c r="DQ14" i="10" s="1"/>
  <c r="DP14" i="10" s="1"/>
  <c r="DO14" i="10" s="1"/>
  <c r="DN14" i="10" s="1"/>
  <c r="DM14" i="10" s="1"/>
  <c r="DL14" i="10" s="1"/>
  <c r="DT39" i="10"/>
  <c r="DS39" i="10" s="1"/>
  <c r="DR39" i="10" s="1"/>
  <c r="DQ39" i="10" s="1"/>
  <c r="DP39" i="10" s="1"/>
  <c r="DO39" i="10" s="1"/>
  <c r="DN39" i="10" s="1"/>
  <c r="DM39" i="10" s="1"/>
  <c r="DL39" i="10" s="1"/>
  <c r="DT30" i="10"/>
  <c r="DS30" i="10" s="1"/>
  <c r="DR30" i="10" s="1"/>
  <c r="DQ30" i="10" s="1"/>
  <c r="DP30" i="10" s="1"/>
  <c r="DO30" i="10" s="1"/>
  <c r="DN30" i="10" s="1"/>
  <c r="DM30" i="10" s="1"/>
  <c r="DL30" i="10" s="1"/>
  <c r="DT36" i="10"/>
  <c r="DS36" i="10" s="1"/>
  <c r="DR36" i="10" s="1"/>
  <c r="DQ36" i="10" s="1"/>
  <c r="DP36" i="10" s="1"/>
  <c r="DO36" i="10" s="1"/>
  <c r="DN36" i="10" s="1"/>
  <c r="DM36" i="10" s="1"/>
  <c r="DL36" i="10" s="1"/>
  <c r="DT21" i="10"/>
  <c r="DS21" i="10" s="1"/>
  <c r="DR21" i="10" s="1"/>
  <c r="DQ21" i="10" s="1"/>
  <c r="DP21" i="10" s="1"/>
  <c r="DO21" i="10" s="1"/>
  <c r="DN21" i="10" s="1"/>
  <c r="DM21" i="10" s="1"/>
  <c r="DL21" i="10" s="1"/>
  <c r="DT17" i="10"/>
  <c r="DS17" i="10" s="1"/>
  <c r="DR17" i="10" s="1"/>
  <c r="DQ17" i="10" s="1"/>
  <c r="DP17" i="10" s="1"/>
  <c r="DO17" i="10" s="1"/>
  <c r="DN17" i="10" s="1"/>
  <c r="DM17" i="10" s="1"/>
  <c r="DL17" i="10" s="1"/>
  <c r="DT12" i="10"/>
  <c r="DS12" i="10" s="1"/>
  <c r="DR12" i="10" s="1"/>
  <c r="DQ12" i="10" s="1"/>
  <c r="DP12" i="10" s="1"/>
  <c r="DO12" i="10" s="1"/>
  <c r="DN12" i="10" s="1"/>
  <c r="DM12" i="10" s="1"/>
  <c r="DL12" i="10" s="1"/>
  <c r="DT11" i="10"/>
  <c r="DS11" i="10" s="1"/>
  <c r="DR11" i="10" s="1"/>
  <c r="DQ11" i="10" s="1"/>
  <c r="DP11" i="10" s="1"/>
  <c r="DO11" i="10" s="1"/>
  <c r="DN11" i="10" s="1"/>
  <c r="DM11" i="10" s="1"/>
  <c r="DL11" i="10" s="1"/>
  <c r="DT9" i="10"/>
  <c r="DS9" i="10" s="1"/>
  <c r="DR9" i="10" s="1"/>
  <c r="DQ9" i="10" s="1"/>
  <c r="DP9" i="10" s="1"/>
  <c r="DO9" i="10" s="1"/>
  <c r="DN9" i="10" s="1"/>
  <c r="DM9" i="10" s="1"/>
  <c r="DL9" i="10" s="1"/>
  <c r="DD37" i="1"/>
  <c r="DC37" i="1" s="1"/>
  <c r="DB37" i="1" s="1"/>
  <c r="DA37" i="1" s="1"/>
  <c r="CZ37" i="1" s="1"/>
  <c r="CY37" i="1" s="1"/>
  <c r="CX37" i="1" s="1"/>
  <c r="DD34" i="1"/>
  <c r="DC34" i="1" s="1"/>
  <c r="DB34" i="1" s="1"/>
  <c r="DA34" i="1" s="1"/>
  <c r="CZ34" i="1" s="1"/>
  <c r="CY34" i="1" s="1"/>
  <c r="CX34" i="1" s="1"/>
  <c r="DD21" i="1"/>
  <c r="DC21" i="1" s="1"/>
  <c r="DB21" i="1" s="1"/>
  <c r="DA21" i="1" s="1"/>
  <c r="CZ21" i="1" s="1"/>
  <c r="CY21" i="1" s="1"/>
  <c r="CX21" i="1" s="1"/>
  <c r="DD22" i="1"/>
  <c r="DC22" i="1" s="1"/>
  <c r="DB22" i="1" s="1"/>
  <c r="DA22" i="1" s="1"/>
  <c r="CZ22" i="1" s="1"/>
  <c r="CY22" i="1" s="1"/>
  <c r="CX22" i="1" s="1"/>
  <c r="DD8" i="1"/>
  <c r="DC8" i="1" s="1"/>
  <c r="DB8" i="1" s="1"/>
  <c r="DA8" i="1" s="1"/>
  <c r="CZ8" i="1" s="1"/>
  <c r="CY8" i="1" s="1"/>
  <c r="CX8" i="1" s="1"/>
  <c r="DD28" i="1"/>
  <c r="DC28" i="1" s="1"/>
  <c r="DB28" i="1" s="1"/>
  <c r="DA28" i="1" s="1"/>
  <c r="CZ28" i="1" s="1"/>
  <c r="CY28" i="1" s="1"/>
  <c r="CX28" i="1" s="1"/>
  <c r="DD30" i="1"/>
  <c r="DC30" i="1" s="1"/>
  <c r="DB30" i="1" s="1"/>
  <c r="DA30" i="1" s="1"/>
  <c r="CZ30" i="1" s="1"/>
  <c r="CY30" i="1" s="1"/>
  <c r="CX30" i="1" s="1"/>
  <c r="DD4" i="1"/>
  <c r="DC4" i="1" s="1"/>
  <c r="DB4" i="1" s="1"/>
  <c r="DA4" i="1" s="1"/>
  <c r="CZ4" i="1" s="1"/>
  <c r="CY4" i="1" s="1"/>
  <c r="CX4" i="1" s="1"/>
  <c r="DD7" i="1"/>
  <c r="DC7" i="1" s="1"/>
  <c r="DB7" i="1" s="1"/>
  <c r="DA7" i="1" s="1"/>
  <c r="CZ7" i="1" s="1"/>
  <c r="CY7" i="1" s="1"/>
  <c r="CX7" i="1" s="1"/>
  <c r="DD26" i="1"/>
  <c r="DC26" i="1" s="1"/>
  <c r="DB26" i="1" s="1"/>
  <c r="DA26" i="1" s="1"/>
  <c r="CZ26" i="1" s="1"/>
  <c r="CY26" i="1" s="1"/>
  <c r="CX26" i="1" s="1"/>
  <c r="DD16" i="1"/>
  <c r="DC16" i="1" s="1"/>
  <c r="DB16" i="1" s="1"/>
  <c r="DA16" i="1" s="1"/>
  <c r="CZ16" i="1" s="1"/>
  <c r="CY16" i="1" s="1"/>
  <c r="CX16" i="1" s="1"/>
  <c r="DD5" i="1"/>
  <c r="DC5" i="1" s="1"/>
  <c r="DB5" i="1" s="1"/>
  <c r="DA5" i="1" s="1"/>
  <c r="CZ5" i="1" s="1"/>
  <c r="CY5" i="1" s="1"/>
  <c r="CX5" i="1" s="1"/>
  <c r="DD40" i="1"/>
  <c r="DC40" i="1" s="1"/>
  <c r="DB40" i="1" s="1"/>
  <c r="DA40" i="1" s="1"/>
  <c r="CZ40" i="1" s="1"/>
  <c r="CY40" i="1" s="1"/>
  <c r="CX40" i="1" s="1"/>
  <c r="DD15" i="1"/>
  <c r="DC15" i="1" s="1"/>
  <c r="DB15" i="1" s="1"/>
  <c r="DA15" i="1" s="1"/>
  <c r="CZ15" i="1" s="1"/>
  <c r="CY15" i="1" s="1"/>
  <c r="CX15" i="1" s="1"/>
  <c r="DD17" i="1"/>
  <c r="DC17" i="1" s="1"/>
  <c r="DB17" i="1" s="1"/>
  <c r="DA17" i="1" s="1"/>
  <c r="CZ17" i="1" s="1"/>
  <c r="CY17" i="1" s="1"/>
  <c r="CX17" i="1" s="1"/>
  <c r="DD32" i="1"/>
  <c r="DC32" i="1" s="1"/>
  <c r="DB32" i="1" s="1"/>
  <c r="DA32" i="1" s="1"/>
  <c r="CZ32" i="1" s="1"/>
  <c r="CY32" i="1" s="1"/>
  <c r="CX32" i="1" s="1"/>
  <c r="DD31" i="1"/>
  <c r="DC31" i="1" s="1"/>
  <c r="DB31" i="1" s="1"/>
  <c r="DA31" i="1" s="1"/>
  <c r="CZ31" i="1" s="1"/>
  <c r="CY31" i="1" s="1"/>
  <c r="CX31" i="1" s="1"/>
  <c r="DD23" i="1"/>
  <c r="DC23" i="1" s="1"/>
  <c r="DB23" i="1" s="1"/>
  <c r="DA23" i="1" s="1"/>
  <c r="CZ23" i="1" s="1"/>
  <c r="CY23" i="1" s="1"/>
  <c r="CX23" i="1" s="1"/>
  <c r="DD27" i="1"/>
  <c r="DC27" i="1" s="1"/>
  <c r="DB27" i="1" s="1"/>
  <c r="DA27" i="1" s="1"/>
  <c r="CZ27" i="1" s="1"/>
  <c r="CY27" i="1" s="1"/>
  <c r="CX27" i="1" s="1"/>
  <c r="DD39" i="1"/>
  <c r="DC39" i="1" s="1"/>
  <c r="DB39" i="1" s="1"/>
  <c r="DA39" i="1" s="1"/>
  <c r="CZ39" i="1" s="1"/>
  <c r="CY39" i="1" s="1"/>
  <c r="CX39" i="1" s="1"/>
  <c r="DD9" i="1"/>
  <c r="DC9" i="1" s="1"/>
  <c r="DB9" i="1" s="1"/>
  <c r="DA9" i="1" s="1"/>
  <c r="CZ9" i="1" s="1"/>
  <c r="CY9" i="1" s="1"/>
  <c r="CX9" i="1" s="1"/>
  <c r="DD14" i="1"/>
  <c r="DC14" i="1" s="1"/>
  <c r="DB14" i="1" s="1"/>
  <c r="DA14" i="1" s="1"/>
  <c r="CZ14" i="1" s="1"/>
  <c r="CY14" i="1" s="1"/>
  <c r="CX14" i="1" s="1"/>
  <c r="DD33" i="1"/>
  <c r="DC33" i="1" s="1"/>
  <c r="DB33" i="1" s="1"/>
  <c r="DA33" i="1" s="1"/>
  <c r="CZ33" i="1" s="1"/>
  <c r="CY33" i="1" s="1"/>
  <c r="CX33" i="1" s="1"/>
  <c r="DD6" i="1"/>
  <c r="DC6" i="1" s="1"/>
  <c r="DB6" i="1" s="1"/>
  <c r="DA6" i="1" s="1"/>
  <c r="CZ6" i="1" s="1"/>
  <c r="CY6" i="1" s="1"/>
  <c r="CX6" i="1" s="1"/>
  <c r="DD29" i="1"/>
  <c r="DC29" i="1" s="1"/>
  <c r="DB29" i="1" s="1"/>
  <c r="DA29" i="1" s="1"/>
  <c r="CZ29" i="1" s="1"/>
  <c r="CY29" i="1" s="1"/>
  <c r="CX29" i="1" s="1"/>
  <c r="DD20" i="1"/>
  <c r="DC20" i="1" s="1"/>
  <c r="DB20" i="1" s="1"/>
  <c r="DA20" i="1" s="1"/>
  <c r="CZ20" i="1" s="1"/>
  <c r="CY20" i="1" s="1"/>
  <c r="CX20" i="1" s="1"/>
  <c r="DD25" i="1"/>
  <c r="DC25" i="1" s="1"/>
  <c r="DB25" i="1" s="1"/>
  <c r="DA25" i="1" s="1"/>
  <c r="CZ25" i="1" s="1"/>
  <c r="CY25" i="1" s="1"/>
  <c r="CX25" i="1" s="1"/>
  <c r="DD41" i="1"/>
  <c r="DC41" i="1" s="1"/>
  <c r="DB41" i="1" s="1"/>
  <c r="DA41" i="1" s="1"/>
  <c r="CZ41" i="1" s="1"/>
  <c r="CY41" i="1" s="1"/>
  <c r="CX41" i="1" s="1"/>
  <c r="DD36" i="1"/>
  <c r="DC36" i="1" s="1"/>
  <c r="DB36" i="1" s="1"/>
  <c r="DA36" i="1" s="1"/>
  <c r="CZ36" i="1" s="1"/>
  <c r="CY36" i="1" s="1"/>
  <c r="CX36" i="1" s="1"/>
  <c r="DD24" i="1"/>
  <c r="DC24" i="1" s="1"/>
  <c r="DB24" i="1" s="1"/>
  <c r="DA24" i="1" s="1"/>
  <c r="CZ24" i="1" s="1"/>
  <c r="CY24" i="1" s="1"/>
  <c r="CX24" i="1" s="1"/>
  <c r="DD13" i="1"/>
  <c r="DC13" i="1" s="1"/>
  <c r="DB13" i="1" s="1"/>
  <c r="DA13" i="1" s="1"/>
  <c r="CZ13" i="1" s="1"/>
  <c r="CY13" i="1" s="1"/>
  <c r="CX13" i="1" s="1"/>
  <c r="DD12" i="1"/>
  <c r="DC12" i="1" s="1"/>
  <c r="DB12" i="1" s="1"/>
  <c r="DA12" i="1" s="1"/>
  <c r="CZ12" i="1" s="1"/>
  <c r="CY12" i="1" s="1"/>
  <c r="CX12" i="1" s="1"/>
  <c r="DD11" i="1"/>
  <c r="DC11" i="1" s="1"/>
  <c r="DB11" i="1" s="1"/>
  <c r="DA11" i="1" s="1"/>
  <c r="CZ11" i="1" s="1"/>
  <c r="CY11" i="1" s="1"/>
  <c r="CX11" i="1" s="1"/>
  <c r="DD35" i="1"/>
  <c r="DC35" i="1" s="1"/>
  <c r="DB35" i="1" s="1"/>
  <c r="DA35" i="1" s="1"/>
  <c r="CZ35" i="1" s="1"/>
  <c r="CY35" i="1" s="1"/>
  <c r="CX35" i="1" s="1"/>
  <c r="DD38" i="1"/>
  <c r="DC38" i="1" s="1"/>
  <c r="DB38" i="1" s="1"/>
  <c r="DA38" i="1" s="1"/>
  <c r="CZ38" i="1" s="1"/>
  <c r="CY38" i="1" s="1"/>
  <c r="CX38" i="1" s="1"/>
  <c r="ED38" i="10" l="1"/>
  <c r="EC38" i="10" s="1"/>
  <c r="EB38" i="10" s="1"/>
  <c r="EA38" i="10" s="1"/>
  <c r="DZ38" i="10" s="1"/>
  <c r="DY38" i="10" s="1"/>
  <c r="DX38" i="10" s="1"/>
  <c r="DW38" i="10" s="1"/>
  <c r="DV38" i="10" s="1"/>
  <c r="ED26" i="10"/>
  <c r="EC26" i="10" s="1"/>
  <c r="EB26" i="10" s="1"/>
  <c r="EA26" i="10" s="1"/>
  <c r="DZ26" i="10" s="1"/>
  <c r="DY26" i="10" s="1"/>
  <c r="DX26" i="10" s="1"/>
  <c r="DW26" i="10" s="1"/>
  <c r="DV26" i="10" s="1"/>
  <c r="ED39" i="10"/>
  <c r="EC39" i="10" s="1"/>
  <c r="EB39" i="10" s="1"/>
  <c r="EA39" i="10" s="1"/>
  <c r="DZ39" i="10" s="1"/>
  <c r="DY39" i="10" s="1"/>
  <c r="DX39" i="10" s="1"/>
  <c r="DW39" i="10" s="1"/>
  <c r="DV39" i="10" s="1"/>
  <c r="ED16" i="10"/>
  <c r="EC16" i="10" s="1"/>
  <c r="EB16" i="10" s="1"/>
  <c r="EA16" i="10" s="1"/>
  <c r="DZ16" i="10" s="1"/>
  <c r="DY16" i="10" s="1"/>
  <c r="DX16" i="10" s="1"/>
  <c r="DW16" i="10" s="1"/>
  <c r="DV16" i="10" s="1"/>
  <c r="ED21" i="10"/>
  <c r="EC21" i="10" s="1"/>
  <c r="EB21" i="10" s="1"/>
  <c r="EA21" i="10" s="1"/>
  <c r="DZ21" i="10" s="1"/>
  <c r="DY21" i="10" s="1"/>
  <c r="DX21" i="10" s="1"/>
  <c r="DW21" i="10" s="1"/>
  <c r="DV21" i="10" s="1"/>
  <c r="ED15" i="10"/>
  <c r="EC15" i="10" s="1"/>
  <c r="EB15" i="10" s="1"/>
  <c r="EA15" i="10" s="1"/>
  <c r="DZ15" i="10" s="1"/>
  <c r="DY15" i="10" s="1"/>
  <c r="DX15" i="10" s="1"/>
  <c r="DW15" i="10" s="1"/>
  <c r="DV15" i="10" s="1"/>
  <c r="ED7" i="10"/>
  <c r="EC7" i="10" s="1"/>
  <c r="EB7" i="10" s="1"/>
  <c r="EA7" i="10" s="1"/>
  <c r="DZ7" i="10" s="1"/>
  <c r="DY7" i="10" s="1"/>
  <c r="DX7" i="10" s="1"/>
  <c r="DW7" i="10" s="1"/>
  <c r="DV7" i="10" s="1"/>
  <c r="ED4" i="10"/>
  <c r="EC4" i="10" s="1"/>
  <c r="EB4" i="10" s="1"/>
  <c r="EA4" i="10" s="1"/>
  <c r="DZ4" i="10" s="1"/>
  <c r="DY4" i="10" s="1"/>
  <c r="DX4" i="10" s="1"/>
  <c r="DW4" i="10" s="1"/>
  <c r="DV4" i="10" s="1"/>
  <c r="ED29" i="10"/>
  <c r="EC29" i="10" s="1"/>
  <c r="EB29" i="10" s="1"/>
  <c r="EA29" i="10" s="1"/>
  <c r="DZ29" i="10" s="1"/>
  <c r="DY29" i="10" s="1"/>
  <c r="DX29" i="10" s="1"/>
  <c r="DW29" i="10" s="1"/>
  <c r="DV29" i="10" s="1"/>
  <c r="ED27" i="10"/>
  <c r="EC27" i="10" s="1"/>
  <c r="EB27" i="10" s="1"/>
  <c r="EA27" i="10" s="1"/>
  <c r="DZ27" i="10" s="1"/>
  <c r="DY27" i="10" s="1"/>
  <c r="DX27" i="10" s="1"/>
  <c r="DW27" i="10" s="1"/>
  <c r="DV27" i="10" s="1"/>
  <c r="ED25" i="10"/>
  <c r="EC25" i="10" s="1"/>
  <c r="EB25" i="10" s="1"/>
  <c r="EA25" i="10" s="1"/>
  <c r="DZ25" i="10" s="1"/>
  <c r="DY25" i="10" s="1"/>
  <c r="DX25" i="10" s="1"/>
  <c r="DW25" i="10" s="1"/>
  <c r="DV25" i="10" s="1"/>
  <c r="ED11" i="10"/>
  <c r="EC11" i="10" s="1"/>
  <c r="EB11" i="10" s="1"/>
  <c r="EA11" i="10" s="1"/>
  <c r="DZ11" i="10" s="1"/>
  <c r="DY11" i="10" s="1"/>
  <c r="DX11" i="10" s="1"/>
  <c r="DW11" i="10" s="1"/>
  <c r="DV11" i="10" s="1"/>
  <c r="ED12" i="10"/>
  <c r="EC12" i="10" s="1"/>
  <c r="EB12" i="10" s="1"/>
  <c r="EA12" i="10" s="1"/>
  <c r="DZ12" i="10" s="1"/>
  <c r="DY12" i="10" s="1"/>
  <c r="DX12" i="10" s="1"/>
  <c r="DW12" i="10" s="1"/>
  <c r="DV12" i="10" s="1"/>
  <c r="ED31" i="10"/>
  <c r="EC31" i="10" s="1"/>
  <c r="EB31" i="10" s="1"/>
  <c r="EA31" i="10" s="1"/>
  <c r="DZ31" i="10" s="1"/>
  <c r="DY31" i="10" s="1"/>
  <c r="DX31" i="10" s="1"/>
  <c r="DW31" i="10" s="1"/>
  <c r="DV31" i="10" s="1"/>
  <c r="ED23" i="10"/>
  <c r="EC23" i="10" s="1"/>
  <c r="EB23" i="10" s="1"/>
  <c r="EA23" i="10" s="1"/>
  <c r="DZ23" i="10" s="1"/>
  <c r="DY23" i="10" s="1"/>
  <c r="DX23" i="10" s="1"/>
  <c r="DW23" i="10" s="1"/>
  <c r="DV23" i="10" s="1"/>
  <c r="ED24" i="10"/>
  <c r="EC24" i="10" s="1"/>
  <c r="EB24" i="10" s="1"/>
  <c r="EA24" i="10" s="1"/>
  <c r="DZ24" i="10" s="1"/>
  <c r="DY24" i="10" s="1"/>
  <c r="DX24" i="10" s="1"/>
  <c r="DW24" i="10" s="1"/>
  <c r="DV24" i="10" s="1"/>
  <c r="ED6" i="10"/>
  <c r="EC6" i="10" s="1"/>
  <c r="EB6" i="10" s="1"/>
  <c r="EA6" i="10" s="1"/>
  <c r="DZ6" i="10" s="1"/>
  <c r="DY6" i="10" s="1"/>
  <c r="DX6" i="10" s="1"/>
  <c r="DW6" i="10" s="1"/>
  <c r="DV6" i="10" s="1"/>
  <c r="ED36" i="10"/>
  <c r="EC36" i="10" s="1"/>
  <c r="EB36" i="10" s="1"/>
  <c r="EA36" i="10" s="1"/>
  <c r="DZ36" i="10" s="1"/>
  <c r="DY36" i="10" s="1"/>
  <c r="DX36" i="10" s="1"/>
  <c r="DW36" i="10" s="1"/>
  <c r="DV36" i="10" s="1"/>
  <c r="ED33" i="10"/>
  <c r="EC33" i="10" s="1"/>
  <c r="EB33" i="10" s="1"/>
  <c r="EA33" i="10" s="1"/>
  <c r="DZ33" i="10" s="1"/>
  <c r="DY33" i="10" s="1"/>
  <c r="DX33" i="10" s="1"/>
  <c r="DW33" i="10" s="1"/>
  <c r="DV33" i="10" s="1"/>
  <c r="ED41" i="10"/>
  <c r="EC41" i="10" s="1"/>
  <c r="EB41" i="10" s="1"/>
  <c r="EA41" i="10" s="1"/>
  <c r="DZ41" i="10" s="1"/>
  <c r="DY41" i="10" s="1"/>
  <c r="DX41" i="10" s="1"/>
  <c r="DW41" i="10" s="1"/>
  <c r="DV41" i="10" s="1"/>
  <c r="ED37" i="10"/>
  <c r="EC37" i="10" s="1"/>
  <c r="EB37" i="10" s="1"/>
  <c r="EA37" i="10" s="1"/>
  <c r="DZ37" i="10" s="1"/>
  <c r="DY37" i="10" s="1"/>
  <c r="DX37" i="10" s="1"/>
  <c r="DW37" i="10" s="1"/>
  <c r="DV37" i="10" s="1"/>
  <c r="ED14" i="10"/>
  <c r="EC14" i="10" s="1"/>
  <c r="EB14" i="10" s="1"/>
  <c r="EA14" i="10" s="1"/>
  <c r="DZ14" i="10" s="1"/>
  <c r="DY14" i="10" s="1"/>
  <c r="DX14" i="10" s="1"/>
  <c r="DW14" i="10" s="1"/>
  <c r="DV14" i="10" s="1"/>
  <c r="ED19" i="10"/>
  <c r="EC19" i="10" s="1"/>
  <c r="EB19" i="10" s="1"/>
  <c r="EA19" i="10" s="1"/>
  <c r="DZ19" i="10" s="1"/>
  <c r="DY19" i="10" s="1"/>
  <c r="DX19" i="10" s="1"/>
  <c r="DW19" i="10" s="1"/>
  <c r="DV19" i="10" s="1"/>
  <c r="ED13" i="10"/>
  <c r="EC13" i="10" s="1"/>
  <c r="EB13" i="10" s="1"/>
  <c r="EA13" i="10" s="1"/>
  <c r="DZ13" i="10" s="1"/>
  <c r="DY13" i="10" s="1"/>
  <c r="DX13" i="10" s="1"/>
  <c r="DW13" i="10" s="1"/>
  <c r="DV13" i="10" s="1"/>
  <c r="ED5" i="10"/>
  <c r="EC5" i="10" s="1"/>
  <c r="EB5" i="10" s="1"/>
  <c r="EA5" i="10" s="1"/>
  <c r="DZ5" i="10" s="1"/>
  <c r="DY5" i="10" s="1"/>
  <c r="DX5" i="10" s="1"/>
  <c r="DW5" i="10" s="1"/>
  <c r="DV5" i="10" s="1"/>
  <c r="ED20" i="10"/>
  <c r="EC20" i="10" s="1"/>
  <c r="EB20" i="10" s="1"/>
  <c r="EA20" i="10" s="1"/>
  <c r="DZ20" i="10" s="1"/>
  <c r="DY20" i="10" s="1"/>
  <c r="DX20" i="10" s="1"/>
  <c r="DW20" i="10" s="1"/>
  <c r="DV20" i="10" s="1"/>
  <c r="ED34" i="10"/>
  <c r="EC34" i="10" s="1"/>
  <c r="EB34" i="10" s="1"/>
  <c r="EA34" i="10" s="1"/>
  <c r="DZ34" i="10" s="1"/>
  <c r="DY34" i="10" s="1"/>
  <c r="DX34" i="10" s="1"/>
  <c r="DW34" i="10" s="1"/>
  <c r="DV34" i="10" s="1"/>
  <c r="ED35" i="10"/>
  <c r="EC35" i="10" s="1"/>
  <c r="EB35" i="10" s="1"/>
  <c r="EA35" i="10" s="1"/>
  <c r="DZ35" i="10" s="1"/>
  <c r="DY35" i="10" s="1"/>
  <c r="DX35" i="10" s="1"/>
  <c r="DW35" i="10" s="1"/>
  <c r="DV35" i="10" s="1"/>
  <c r="ED17" i="10"/>
  <c r="EC17" i="10" s="1"/>
  <c r="EB17" i="10" s="1"/>
  <c r="EA17" i="10" s="1"/>
  <c r="DZ17" i="10" s="1"/>
  <c r="DY17" i="10" s="1"/>
  <c r="DX17" i="10" s="1"/>
  <c r="DW17" i="10" s="1"/>
  <c r="DV17" i="10" s="1"/>
  <c r="ED10" i="10"/>
  <c r="EC10" i="10" s="1"/>
  <c r="EB10" i="10" s="1"/>
  <c r="EA10" i="10" s="1"/>
  <c r="DZ10" i="10" s="1"/>
  <c r="DY10" i="10" s="1"/>
  <c r="DX10" i="10" s="1"/>
  <c r="DW10" i="10" s="1"/>
  <c r="DV10" i="10" s="1"/>
  <c r="ED40" i="10"/>
  <c r="EC40" i="10" s="1"/>
  <c r="EB40" i="10" s="1"/>
  <c r="EA40" i="10" s="1"/>
  <c r="DZ40" i="10" s="1"/>
  <c r="DY40" i="10" s="1"/>
  <c r="DX40" i="10" s="1"/>
  <c r="DW40" i="10" s="1"/>
  <c r="DV40" i="10" s="1"/>
  <c r="ED28" i="10"/>
  <c r="EC28" i="10" s="1"/>
  <c r="EB28" i="10" s="1"/>
  <c r="EA28" i="10" s="1"/>
  <c r="DZ28" i="10" s="1"/>
  <c r="DY28" i="10" s="1"/>
  <c r="DX28" i="10" s="1"/>
  <c r="DW28" i="10" s="1"/>
  <c r="DV28" i="10" s="1"/>
  <c r="ED30" i="10"/>
  <c r="EC30" i="10" s="1"/>
  <c r="EB30" i="10" s="1"/>
  <c r="EA30" i="10" s="1"/>
  <c r="DZ30" i="10" s="1"/>
  <c r="DY30" i="10" s="1"/>
  <c r="DX30" i="10" s="1"/>
  <c r="DW30" i="10" s="1"/>
  <c r="DV30" i="10" s="1"/>
  <c r="ED18" i="10"/>
  <c r="EC18" i="10" s="1"/>
  <c r="EB18" i="10" s="1"/>
  <c r="EA18" i="10" s="1"/>
  <c r="DZ18" i="10" s="1"/>
  <c r="DY18" i="10" s="1"/>
  <c r="DX18" i="10" s="1"/>
  <c r="DW18" i="10" s="1"/>
  <c r="DV18" i="10" s="1"/>
  <c r="ED22" i="10"/>
  <c r="EC22" i="10" s="1"/>
  <c r="EB22" i="10" s="1"/>
  <c r="EA22" i="10" s="1"/>
  <c r="DZ22" i="10" s="1"/>
  <c r="DY22" i="10" s="1"/>
  <c r="DX22" i="10" s="1"/>
  <c r="DW22" i="10" s="1"/>
  <c r="DV22" i="10" s="1"/>
  <c r="ED9" i="10"/>
  <c r="EC9" i="10" s="1"/>
  <c r="EB9" i="10" s="1"/>
  <c r="EA9" i="10" s="1"/>
  <c r="DZ9" i="10" s="1"/>
  <c r="DY9" i="10" s="1"/>
  <c r="DX9" i="10" s="1"/>
  <c r="DW9" i="10" s="1"/>
  <c r="DV9" i="10" s="1"/>
  <c r="ED8" i="10"/>
  <c r="EC8" i="10" s="1"/>
  <c r="EB8" i="10" s="1"/>
  <c r="EA8" i="10" s="1"/>
  <c r="DZ8" i="10" s="1"/>
  <c r="DY8" i="10" s="1"/>
  <c r="DX8" i="10" s="1"/>
  <c r="DW8" i="10" s="1"/>
  <c r="DV8" i="10" s="1"/>
</calcChain>
</file>

<file path=xl/sharedStrings.xml><?xml version="1.0" encoding="utf-8"?>
<sst xmlns="http://schemas.openxmlformats.org/spreadsheetml/2006/main" count="913" uniqueCount="169">
  <si>
    <t>Port ETD</t>
  </si>
  <si>
    <t>Port ETA</t>
  </si>
  <si>
    <t>IN D/C</t>
  </si>
  <si>
    <t>Origin City</t>
  </si>
  <si>
    <t>Origin Country</t>
  </si>
  <si>
    <t>BANGKOK</t>
  </si>
  <si>
    <t>THAILAND</t>
  </si>
  <si>
    <t>INDIA</t>
  </si>
  <si>
    <t>CHITTAGONG</t>
  </si>
  <si>
    <t>BANGLADESH</t>
  </si>
  <si>
    <t>DALIAN</t>
  </si>
  <si>
    <t>CHINA</t>
  </si>
  <si>
    <t>FUZHOU</t>
  </si>
  <si>
    <t>HO CHI MINH CITY</t>
  </si>
  <si>
    <t>VIETNAM</t>
  </si>
  <si>
    <t>HONG KONG</t>
  </si>
  <si>
    <t>ISTANBUL</t>
  </si>
  <si>
    <t>TURKEY</t>
  </si>
  <si>
    <t>JAKARTA</t>
  </si>
  <si>
    <t>INDONESIA</t>
  </si>
  <si>
    <t>KAOHSIUNG</t>
  </si>
  <si>
    <t>TAIWAN</t>
  </si>
  <si>
    <t>KEELUNG</t>
  </si>
  <si>
    <t>LAEM CHABANG</t>
  </si>
  <si>
    <t>MANILA</t>
  </si>
  <si>
    <t>PHILIPPINES</t>
  </si>
  <si>
    <t>NINGBO</t>
  </si>
  <si>
    <t>PASIR GUDANG</t>
  </si>
  <si>
    <t>MALAYSIA</t>
  </si>
  <si>
    <t>PENANG</t>
  </si>
  <si>
    <t>QINGDAO</t>
  </si>
  <si>
    <t>SHANGHAI</t>
  </si>
  <si>
    <t>SIHANOUKVILLE</t>
  </si>
  <si>
    <t>CAMBODIA</t>
  </si>
  <si>
    <t>SINGAPORE</t>
  </si>
  <si>
    <t>SURABAYA</t>
  </si>
  <si>
    <t>XIAMEN</t>
  </si>
  <si>
    <t>XINGANG</t>
  </si>
  <si>
    <t>YANTIAN</t>
  </si>
  <si>
    <t>1st Mon / period</t>
  </si>
  <si>
    <t>PO Ship Start</t>
  </si>
  <si>
    <t>PO Ship Cancel</t>
  </si>
  <si>
    <t>On-the-Water</t>
  </si>
  <si>
    <t>KARACHI</t>
  </si>
  <si>
    <t>PAKISTAN</t>
  </si>
  <si>
    <t>TANJUNG PELEPAS</t>
  </si>
  <si>
    <t>HAIPHONG</t>
  </si>
  <si>
    <t>PORT KELANG</t>
  </si>
  <si>
    <t>TIANJIN</t>
  </si>
  <si>
    <t xml:space="preserve">Period </t>
  </si>
  <si>
    <t xml:space="preserve">IN DC </t>
  </si>
  <si>
    <t>Transit days to DC</t>
  </si>
  <si>
    <t>Load Time days</t>
  </si>
  <si>
    <t>On The Water
Transit Time</t>
  </si>
  <si>
    <t>Total Lead Time</t>
  </si>
  <si>
    <t>NHAVA SHEVA</t>
  </si>
  <si>
    <t>TUTICORIN</t>
  </si>
  <si>
    <t>FRED MEYER</t>
  </si>
  <si>
    <t>EGYPT</t>
  </si>
  <si>
    <t>PORT SAID</t>
  </si>
  <si>
    <t>NANJING</t>
  </si>
  <si>
    <t>PO Ship Window Duration</t>
  </si>
  <si>
    <t>Days</t>
  </si>
  <si>
    <t>Note</t>
  </si>
  <si>
    <t>KROGER</t>
  </si>
  <si>
    <t>Transload
days</t>
  </si>
  <si>
    <t>Rail
Days</t>
  </si>
  <si>
    <t>Rail Days Clackamas to Portland, TN</t>
  </si>
  <si>
    <t>Transload Days</t>
  </si>
  <si>
    <t>FCL</t>
  </si>
  <si>
    <t>LCL</t>
  </si>
  <si>
    <t>PERIOD</t>
  </si>
  <si>
    <t>1st Monday</t>
  </si>
  <si>
    <t>Fiscal Year</t>
  </si>
  <si>
    <t>Kroger</t>
  </si>
  <si>
    <t>Fred Meyer</t>
  </si>
  <si>
    <t>column indicator</t>
  </si>
  <si>
    <t>Kroger or FM Order</t>
  </si>
  <si>
    <t>Period Number</t>
  </si>
  <si>
    <t>FOB Origin</t>
  </si>
  <si>
    <t>&lt;&lt;1st Monday of the period</t>
  </si>
  <si>
    <t>Fill in the Yellow Cells</t>
  </si>
  <si>
    <t>2016 Period Calendar</t>
  </si>
  <si>
    <t>Origin Load Time</t>
  </si>
  <si>
    <t>Port to DC Transit Time</t>
  </si>
  <si>
    <t>2017 Period Calendar</t>
  </si>
  <si>
    <t>Total</t>
  </si>
  <si>
    <t>Assumed overlap with PO ship window, average= 6.5 days per Whitney</t>
  </si>
  <si>
    <t>Average= 6.66 days per Tom, assumed 9 due to high variance in 2015/16 data</t>
  </si>
  <si>
    <t>2015 estimate=17</t>
  </si>
  <si>
    <t>2015 estimate=24</t>
  </si>
  <si>
    <t>Not yet verified</t>
  </si>
  <si>
    <t>DURBAN</t>
  </si>
  <si>
    <t>SOUTH AFRICA</t>
  </si>
  <si>
    <t>EAST COAST</t>
  </si>
  <si>
    <t>East Coast</t>
  </si>
  <si>
    <t>N/A</t>
  </si>
  <si>
    <t>2018 Period Calendar</t>
  </si>
  <si>
    <t>2019 Period Calendar</t>
  </si>
  <si>
    <t>PHNOM PENH</t>
  </si>
  <si>
    <t>DAMIETTA</t>
  </si>
  <si>
    <t>DHAKA</t>
  </si>
  <si>
    <t>LIANYUNGANG</t>
  </si>
  <si>
    <t>MUNDRA</t>
  </si>
  <si>
    <t>COLOMBO</t>
  </si>
  <si>
    <t>SRI LANKA</t>
  </si>
  <si>
    <t>TAIPEI</t>
  </si>
  <si>
    <t>Port</t>
  </si>
  <si>
    <t>City</t>
  </si>
  <si>
    <t>Country</t>
  </si>
  <si>
    <t>ONE Transit Time</t>
  </si>
  <si>
    <t>EG Transit Time</t>
  </si>
  <si>
    <t>APL Transit Time</t>
  </si>
  <si>
    <t>BDCGP</t>
  </si>
  <si>
    <t>BDDHK</t>
  </si>
  <si>
    <t>KHPNH</t>
  </si>
  <si>
    <t>n/a</t>
  </si>
  <si>
    <t>KHKOS</t>
  </si>
  <si>
    <t>CNDLC</t>
  </si>
  <si>
    <t>CNFOC</t>
  </si>
  <si>
    <t>CNLYG</t>
  </si>
  <si>
    <t>CNTSN</t>
  </si>
  <si>
    <t>CNXGG</t>
  </si>
  <si>
    <t>CNNKG</t>
  </si>
  <si>
    <t>CNNGB</t>
  </si>
  <si>
    <t>CNTAO</t>
  </si>
  <si>
    <t>CNSHA</t>
  </si>
  <si>
    <t>CNXMN</t>
  </si>
  <si>
    <t>CNYTN</t>
  </si>
  <si>
    <t>EGDAM</t>
  </si>
  <si>
    <t>EGPSD</t>
  </si>
  <si>
    <t>HKHKG</t>
  </si>
  <si>
    <t>INMAA</t>
  </si>
  <si>
    <t>INMUN</t>
  </si>
  <si>
    <t>INTUT</t>
  </si>
  <si>
    <t>INNSA</t>
  </si>
  <si>
    <t>IDJKT</t>
  </si>
  <si>
    <t>IDSUB</t>
  </si>
  <si>
    <t>KEMBA</t>
  </si>
  <si>
    <t>KENYA</t>
  </si>
  <si>
    <t>MYPGU</t>
  </si>
  <si>
    <t>MYPEN</t>
  </si>
  <si>
    <t>MYTPP</t>
  </si>
  <si>
    <t>MYPKG</t>
  </si>
  <si>
    <t>PKKHI</t>
  </si>
  <si>
    <t>PHMNL</t>
  </si>
  <si>
    <t>PLGDN</t>
  </si>
  <si>
    <t>POLAND</t>
  </si>
  <si>
    <t>ZADUR</t>
  </si>
  <si>
    <t>S. AFRICA</t>
  </si>
  <si>
    <t>SGSIN</t>
  </si>
  <si>
    <t>LKCMB</t>
  </si>
  <si>
    <t>TWKHH</t>
  </si>
  <si>
    <t>TWKEL</t>
  </si>
  <si>
    <t>TWTPE</t>
  </si>
  <si>
    <t>THBKK</t>
  </si>
  <si>
    <t>THLCH</t>
  </si>
  <si>
    <t>TRGEM</t>
  </si>
  <si>
    <t>TRIST</t>
  </si>
  <si>
    <t>TRIZM</t>
  </si>
  <si>
    <t>TRMER</t>
  </si>
  <si>
    <t>VNHPH</t>
  </si>
  <si>
    <t>VNSGN</t>
  </si>
  <si>
    <t>CHENNAI</t>
  </si>
  <si>
    <t>MOMBASA</t>
  </si>
  <si>
    <t>GDANSK</t>
  </si>
  <si>
    <t>GEMLIK</t>
  </si>
  <si>
    <t>IZMIR</t>
  </si>
  <si>
    <t>MERSIN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</si>
</sst>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"/>
    <numFmt numFmtId="165" formatCode="\+\ ?\ "/>
    <numFmt numFmtId="166" formatCode="m/d/yy;@"/>
  </numFmts>
  <fonts count="1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indexed="42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2"/>
      <name val="Arial"/>
      <family val="2"/>
    </font>
    <font>
      <sz val="7"/>
      <color rgb="FFD5FFEA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ck">
        <color auto="1"/>
      </top>
      <bottom style="dashed">
        <color auto="1"/>
      </bottom>
      <diagonal/>
    </border>
    <border>
      <left style="medium">
        <color auto="1"/>
      </left>
      <right/>
      <top style="thick">
        <color auto="1"/>
      </top>
      <bottom style="dashed">
        <color auto="1"/>
      </bottom>
      <diagonal/>
    </border>
    <border>
      <left/>
      <right style="medium">
        <color auto="1"/>
      </right>
      <top style="thick">
        <color auto="1"/>
      </top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/>
    <xf numFmtId="0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Border="1"/>
    <xf numFmtId="164" fontId="1" fillId="0" borderId="4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5" fillId="0" borderId="0" xfId="0" applyFont="1" applyFill="1"/>
    <xf numFmtId="0" fontId="3" fillId="2" borderId="7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2" borderId="23" xfId="0" applyFont="1" applyFill="1" applyBorder="1" applyAlignment="1"/>
    <xf numFmtId="1" fontId="2" fillId="2" borderId="23" xfId="0" applyNumberFormat="1" applyFont="1" applyFill="1" applyBorder="1" applyAlignment="1">
      <alignment horizontal="right"/>
    </xf>
    <xf numFmtId="1" fontId="2" fillId="2" borderId="23" xfId="0" applyNumberFormat="1" applyFont="1" applyFill="1" applyBorder="1" applyAlignment="1">
      <alignment horizontal="left"/>
    </xf>
    <xf numFmtId="1" fontId="2" fillId="2" borderId="25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center"/>
    </xf>
    <xf numFmtId="0" fontId="1" fillId="2" borderId="28" xfId="0" applyFont="1" applyFill="1" applyBorder="1"/>
    <xf numFmtId="0" fontId="0" fillId="0" borderId="0" xfId="0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1" fillId="3" borderId="15" xfId="0" applyFont="1" applyFill="1" applyBorder="1" applyAlignment="1">
      <alignment horizontal="center" wrapText="1"/>
    </xf>
    <xf numFmtId="0" fontId="1" fillId="3" borderId="15" xfId="0" quotePrefix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/>
    <xf numFmtId="14" fontId="0" fillId="0" borderId="0" xfId="0" applyNumberForma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1" fillId="2" borderId="7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/>
    <xf numFmtId="14" fontId="0" fillId="0" borderId="0" xfId="0" applyNumberFormat="1"/>
    <xf numFmtId="0" fontId="0" fillId="0" borderId="4" xfId="0" applyBorder="1"/>
    <xf numFmtId="1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5" fillId="0" borderId="4" xfId="0" applyFont="1" applyBorder="1"/>
    <xf numFmtId="0" fontId="6" fillId="0" borderId="0" xfId="0" applyFont="1"/>
    <xf numFmtId="0" fontId="6" fillId="0" borderId="4" xfId="0" applyFont="1" applyBorder="1"/>
    <xf numFmtId="14" fontId="2" fillId="2" borderId="24" xfId="0" applyNumberFormat="1" applyFont="1" applyFill="1" applyBorder="1" applyAlignment="1">
      <alignment horizontal="right"/>
    </xf>
    <xf numFmtId="14" fontId="2" fillId="2" borderId="23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 wrapText="1"/>
    </xf>
    <xf numFmtId="1" fontId="1" fillId="3" borderId="13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2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14" fontId="7" fillId="2" borderId="24" xfId="0" applyNumberFormat="1" applyFont="1" applyFill="1" applyBorder="1" applyAlignment="1">
      <alignment horizontal="right"/>
    </xf>
    <xf numFmtId="14" fontId="7" fillId="2" borderId="23" xfId="0" applyNumberFormat="1" applyFont="1" applyFill="1" applyBorder="1" applyAlignment="1">
      <alignment horizontal="right"/>
    </xf>
    <xf numFmtId="0" fontId="10" fillId="2" borderId="23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5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/>
    <xf numFmtId="0" fontId="13" fillId="0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3" fillId="5" borderId="0" xfId="0" applyFont="1" applyFill="1" applyAlignment="1" applyProtection="1">
      <alignment horizontal="center"/>
    </xf>
    <xf numFmtId="14" fontId="15" fillId="0" borderId="0" xfId="0" applyNumberFormat="1" applyFont="1" applyFill="1" applyAlignment="1">
      <alignment horizontal="center"/>
    </xf>
    <xf numFmtId="0" fontId="16" fillId="4" borderId="0" xfId="0" quotePrefix="1" applyFont="1" applyFill="1"/>
    <xf numFmtId="14" fontId="17" fillId="4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5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434578</xdr:colOff>
      <xdr:row>0</xdr:row>
      <xdr:rowOff>107156</xdr:rowOff>
    </xdr:from>
    <xdr:to>
      <xdr:col>3</xdr:col>
      <xdr:colOff>23812</xdr:colOff>
      <xdr:row>3</xdr:row>
      <xdr:rowOff>113110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51359" y="107156"/>
          <a:ext cx="220266" cy="5000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89297</xdr:colOff>
      <xdr:row>0</xdr:row>
      <xdr:rowOff>71437</xdr:rowOff>
    </xdr:from>
    <xdr:to>
      <xdr:col>8</xdr:col>
      <xdr:colOff>297657</xdr:colOff>
      <xdr:row>8</xdr:row>
      <xdr:rowOff>244078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82D162-C431-4E4F-8739-F3CB769BD7DE}"/>
            </a:ext>
          </a:extLst>
        </xdr:cNvPr>
        <xdr:cNvSpPr txBox="1"/>
      </xdr:nvSpPr>
      <xdr:spPr>
        <a:xfrm>
          <a:off x="2702719" y="71437"/>
          <a:ext cx="3036094" cy="1470422"/>
        </a:xfrm>
        <a:prstGeom prst="rect">
          <a:avLst/>
        </a:prstGeom>
        <a:solidFill>
          <a:srgbClr val="D5FFEA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The</a:t>
          </a:r>
          <a:r>
            <a:rPr lang="en-US" sz="1600" b="1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Kroger Co. </a:t>
          </a:r>
        </a:p>
        <a:p>
          <a:pPr algn="ctr"/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Direct Import Transit Guideline</a:t>
          </a:r>
        </a:p>
        <a:p>
          <a:pPr algn="ctr"/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&amp;</a:t>
          </a:r>
        </a:p>
        <a:p>
          <a:pPr algn="ctr"/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Lead Time Calculator</a:t>
          </a:r>
        </a:p>
        <a:p>
          <a:pPr algn="ctr"/>
          <a:r>
            <a:rPr lang="en-US" sz="1100" b="1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2018-2019</a:t>
          </a:r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n-US" sz="1100">
            <a:solidFill>
              <a:schemeClr val="accent1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184547</xdr:colOff>
      <xdr:row>9</xdr:row>
      <xdr:rowOff>92195</xdr:rowOff>
    </xdr:from>
    <xdr:to>
      <xdr:col>4</xdr:col>
      <xdr:colOff>451246</xdr:colOff>
      <xdr:row>13</xdr:row>
      <xdr:rowOff>3573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BC571B-6F96-4203-97D9-38A6C924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47" y="1663820"/>
          <a:ext cx="2880121" cy="100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zoomScale="160" zoomScaleNormal="160" zoomScaleSheetLayoutView="130" zoomScalePageLayoutView="160" workbookViewId="0">
      <selection activeCell="D4" sqref="D4"/>
    </sheetView>
  </sheetViews>
  <sheetFormatPr defaultColWidth="8.85546875" defaultRowHeight="12.75" x14ac:dyDescent="0.2"/>
  <cols>
    <col min="1" max="1" width="4.28515625" style="79" customWidth="1"/>
    <col min="2" max="3" width="9.42578125" style="79" customWidth="1"/>
    <col min="4" max="4" width="16" style="79" bestFit="1" customWidth="1"/>
    <col min="5" max="5" width="6.85546875" style="79" customWidth="1"/>
    <col min="6" max="6" width="11.28515625" style="79" customWidth="1"/>
    <col min="7" max="7" width="15.42578125" style="79" bestFit="1" customWidth="1"/>
    <col min="8" max="8" width="8.85546875" style="79"/>
    <col min="9" max="9" width="7.7109375" style="79" customWidth="1"/>
    <col min="10" max="16384" width="8.85546875" style="79"/>
  </cols>
  <sheetData>
    <row r="1" spans="1:11" ht="13.5" customHeight="1" thickBot="1" x14ac:dyDescent="0.25">
      <c r="A1" s="76" t="s">
        <v>81</v>
      </c>
      <c r="B1" s="77"/>
      <c r="C1" s="78"/>
    </row>
    <row r="2" spans="1:11" x14ac:dyDescent="0.2">
      <c r="J2" s="80" t="e">
        <f>VLOOKUP(D6,NEWTRANSITS,3,FALSE)</f>
        <v>#N/A</v>
      </c>
      <c r="K2" s="80" t="e">
        <f>J2+14</f>
        <v>#N/A</v>
      </c>
    </row>
    <row r="3" spans="1:11" x14ac:dyDescent="0.2">
      <c r="J3" s="80" t="e">
        <f>VLOOKUP(D6,NEWTRANSITS,4,FALSE)</f>
        <v>#N/A</v>
      </c>
      <c r="K3" s="80" t="e">
        <f>J3+25</f>
        <v>#N/A</v>
      </c>
    </row>
    <row r="4" spans="1:11" x14ac:dyDescent="0.2">
      <c r="B4" s="81" t="s">
        <v>73</v>
      </c>
      <c r="C4" s="81"/>
      <c r="D4" s="82"/>
      <c r="E4" s="83"/>
      <c r="J4" s="80" t="e">
        <f>VLOOKUP(D6,NEWTRANSITS,5,FALSE)</f>
        <v>#N/A</v>
      </c>
      <c r="K4" s="80" t="e">
        <f>J4+22</f>
        <v>#N/A</v>
      </c>
    </row>
    <row r="5" spans="1:11" x14ac:dyDescent="0.2">
      <c r="B5" s="81" t="s">
        <v>78</v>
      </c>
      <c r="C5" s="81"/>
      <c r="D5" s="82"/>
      <c r="E5" s="83"/>
    </row>
    <row r="6" spans="1:11" x14ac:dyDescent="0.2">
      <c r="B6" s="81" t="s">
        <v>79</v>
      </c>
      <c r="C6" s="81"/>
      <c r="D6" s="84"/>
      <c r="E6" s="83"/>
    </row>
    <row r="7" spans="1:11" x14ac:dyDescent="0.2">
      <c r="B7" s="81" t="s">
        <v>77</v>
      </c>
      <c r="C7" s="81"/>
      <c r="D7" s="85"/>
      <c r="E7" s="80" t="s">
        <v>76</v>
      </c>
      <c r="F7" s="80"/>
      <c r="G7" s="80"/>
    </row>
    <row r="9" spans="1:11" ht="21.95" customHeight="1" x14ac:dyDescent="0.2"/>
    <row r="10" spans="1:11" ht="21.95" customHeight="1" x14ac:dyDescent="0.2">
      <c r="F10" s="86" t="str">
        <f>IF(D7="Fred Meyer",(F12-K2),IF(D7="Kroger",(F12-K3),IF(D7="East Coast",(F12-K4)," ")))</f>
        <v xml:space="preserve"> </v>
      </c>
      <c r="G10" s="86"/>
    </row>
    <row r="11" spans="1:11" ht="21.95" customHeight="1" x14ac:dyDescent="0.2">
      <c r="F11" s="86" t="e">
        <f>F10+5</f>
        <v>#VALUE!</v>
      </c>
      <c r="G11" s="86"/>
    </row>
    <row r="12" spans="1:11" ht="21.95" customHeight="1" x14ac:dyDescent="0.2">
      <c r="F12" s="86" t="str">
        <f>IF(YEAR=2017,VLOOKUP(D5,PERIODS17,2,FALSE),IF(YEAR=2018,VLOOKUP(D5,PERIODS18,2,FALSE),IF(YEAR=2019,VLOOKUP(D5,PERIODS19,2,FALSE)," ")))</f>
        <v xml:space="preserve"> </v>
      </c>
      <c r="G12" s="86"/>
      <c r="H12" s="87" t="s">
        <v>80</v>
      </c>
    </row>
    <row r="13" spans="1:11" ht="21.95" customHeight="1" x14ac:dyDescent="0.2">
      <c r="F13" s="86" t="e">
        <f>F12+5</f>
        <v>#VALUE!</v>
      </c>
      <c r="G13" s="86"/>
    </row>
    <row r="14" spans="1:11" x14ac:dyDescent="0.2">
      <c r="F14" s="88"/>
    </row>
    <row r="15" spans="1:11" x14ac:dyDescent="0.2">
      <c r="F15" s="88"/>
    </row>
  </sheetData>
  <mergeCells count="11">
    <mergeCell ref="F14:F15"/>
    <mergeCell ref="E4:E6"/>
    <mergeCell ref="B7:C7"/>
    <mergeCell ref="B6:C6"/>
    <mergeCell ref="B4:C4"/>
    <mergeCell ref="B5:C5"/>
    <mergeCell ref="A1:C1"/>
    <mergeCell ref="F10:G10"/>
    <mergeCell ref="F11:G11"/>
    <mergeCell ref="F12:G12"/>
    <mergeCell ref="F13:G13"/>
  </mergeCells>
  <conditionalFormatting sqref="F10:G10">
    <cfRule type="expression" dxfId="3" priority="4">
      <formula>ISERROR($F$10)</formula>
    </cfRule>
  </conditionalFormatting>
  <conditionalFormatting sqref="F11:G11">
    <cfRule type="expression" dxfId="2" priority="3">
      <formula>ISERROR($F$11)</formula>
    </cfRule>
  </conditionalFormatting>
  <conditionalFormatting sqref="F12:G12">
    <cfRule type="expression" dxfId="1" priority="2">
      <formula>ISERROR($F$12)</formula>
    </cfRule>
  </conditionalFormatting>
  <conditionalFormatting sqref="F13:G13">
    <cfRule type="expression" dxfId="0" priority="1">
      <formula>ISERROR($F$13)</formula>
    </cfRule>
  </conditionalFormatting>
  <dataValidations count="2">
    <dataValidation type="whole" allowBlank="1" showInputMessage="1" showErrorMessage="1" errorTitle="Only Period Numbers" error="From 1 to 13" promptTitle="Enter a Period Number" prompt="From 1 to 13" sqref="D5" xr:uid="{00000000-0002-0000-0000-000000000000}">
      <formula1>1</formula1>
      <formula2>13</formula2>
    </dataValidation>
    <dataValidation type="list" allowBlank="1" showInputMessage="1" showErrorMessage="1" errorTitle="Select a Valid FOB Origin Point" error="If not found in this list, ask Jordan Fife for the transit time." promptTitle="Select FOB Origin Port" sqref="D6" xr:uid="{00000000-0002-0000-0000-000001000000}">
      <formula1>FOB</formula1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Must Select Kroger or Fred Meyer" promptTitle="Select Kroger or Fred Meyer" prompt="Kroger orders move further inland and require a longer lead time._x000a__x000a_East Coast: for all orders received through Savannah, GA" xr:uid="{00000000-0002-0000-0000-000002000000}">
          <x14:formula1>
            <xm:f>Lists!$B$11:$B$13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E41"/>
  <sheetViews>
    <sheetView zoomScale="145" zoomScaleNormal="145" zoomScaleSheetLayoutView="145" zoomScalePageLayoutView="140" workbookViewId="0">
      <pane xSplit="5" ySplit="3" topLeftCell="F4" activePane="bottomRight" state="frozenSplit"/>
      <selection pane="topRight"/>
      <selection pane="bottomLeft"/>
      <selection pane="bottomRight" activeCell="B4" sqref="B4"/>
    </sheetView>
  </sheetViews>
  <sheetFormatPr defaultColWidth="8.85546875" defaultRowHeight="12.75" x14ac:dyDescent="0.2"/>
  <cols>
    <col min="1" max="1" width="16.85546875" style="1" bestFit="1" customWidth="1"/>
    <col min="2" max="2" width="12.140625" style="1" customWidth="1"/>
    <col min="3" max="3" width="10.28515625" style="1" customWidth="1"/>
    <col min="4" max="4" width="9.140625" style="48" customWidth="1"/>
    <col min="5" max="5" width="2.140625" style="3" customWidth="1"/>
    <col min="6" max="7" width="7" style="3" customWidth="1"/>
    <col min="8" max="12" width="9.28515625" style="3" customWidth="1"/>
    <col min="13" max="13" width="2.140625" style="3" customWidth="1"/>
    <col min="14" max="20" width="9.28515625" style="3" customWidth="1"/>
    <col min="21" max="21" width="2.28515625" style="3" customWidth="1"/>
    <col min="22" max="28" width="9.28515625" style="3" customWidth="1"/>
    <col min="29" max="29" width="2.28515625" style="3" customWidth="1"/>
    <col min="30" max="36" width="9.28515625" style="3" customWidth="1"/>
    <col min="37" max="37" width="2.28515625" style="3" customWidth="1"/>
    <col min="38" max="44" width="9.28515625" style="3" customWidth="1"/>
    <col min="45" max="45" width="2.28515625" style="3" customWidth="1"/>
    <col min="46" max="52" width="9.28515625" style="3" customWidth="1"/>
    <col min="53" max="53" width="2.28515625" style="3" customWidth="1"/>
    <col min="54" max="60" width="9.28515625" style="3" customWidth="1"/>
    <col min="61" max="61" width="2.28515625" style="3" customWidth="1"/>
    <col min="62" max="68" width="9.28515625" style="3" customWidth="1"/>
    <col min="69" max="69" width="2.28515625" style="3" customWidth="1"/>
    <col min="70" max="76" width="9.28515625" style="3" customWidth="1"/>
    <col min="77" max="77" width="2.28515625" style="3" customWidth="1"/>
    <col min="78" max="84" width="9.28515625" style="3" customWidth="1"/>
    <col min="85" max="85" width="2.28515625" style="3" customWidth="1"/>
    <col min="86" max="92" width="9.28515625" style="3" customWidth="1"/>
    <col min="93" max="93" width="2.28515625" style="3" customWidth="1"/>
    <col min="94" max="100" width="9.28515625" style="3" customWidth="1"/>
    <col min="101" max="101" width="2.28515625" style="3" customWidth="1"/>
    <col min="102" max="108" width="9.28515625" style="3" customWidth="1"/>
    <col min="109" max="109" width="2.28515625" style="3" customWidth="1"/>
    <col min="110" max="16384" width="8.85546875" style="3"/>
  </cols>
  <sheetData>
    <row r="1" spans="1:109" s="11" customFormat="1" ht="27.75" thickTop="1" x14ac:dyDescent="0.35">
      <c r="A1" s="73" t="s">
        <v>57</v>
      </c>
      <c r="B1" s="73"/>
      <c r="C1" s="73"/>
      <c r="D1" s="74"/>
      <c r="E1" s="31"/>
      <c r="F1" s="71">
        <v>43135</v>
      </c>
      <c r="G1" s="72"/>
      <c r="H1" s="22" t="s">
        <v>50</v>
      </c>
      <c r="I1" s="23" t="s">
        <v>49</v>
      </c>
      <c r="J1" s="24">
        <v>1</v>
      </c>
      <c r="K1" s="23"/>
      <c r="L1" s="25"/>
      <c r="M1" s="31"/>
      <c r="N1" s="57">
        <f>F1+28</f>
        <v>43163</v>
      </c>
      <c r="O1" s="58"/>
      <c r="P1" s="22" t="s">
        <v>50</v>
      </c>
      <c r="Q1" s="23" t="s">
        <v>49</v>
      </c>
      <c r="R1" s="24">
        <f>J1+1</f>
        <v>2</v>
      </c>
      <c r="S1" s="23"/>
      <c r="T1" s="25"/>
      <c r="U1" s="31"/>
      <c r="V1" s="57">
        <f>N1+28</f>
        <v>43191</v>
      </c>
      <c r="W1" s="58"/>
      <c r="X1" s="22" t="s">
        <v>50</v>
      </c>
      <c r="Y1" s="23" t="s">
        <v>49</v>
      </c>
      <c r="Z1" s="24">
        <f>R1+1</f>
        <v>3</v>
      </c>
      <c r="AA1" s="23"/>
      <c r="AB1" s="25"/>
      <c r="AC1" s="31"/>
      <c r="AD1" s="57">
        <f>V1+28</f>
        <v>43219</v>
      </c>
      <c r="AE1" s="58"/>
      <c r="AF1" s="22" t="s">
        <v>50</v>
      </c>
      <c r="AG1" s="23" t="s">
        <v>49</v>
      </c>
      <c r="AH1" s="24">
        <f>Z1+1</f>
        <v>4</v>
      </c>
      <c r="AI1" s="23"/>
      <c r="AJ1" s="25"/>
      <c r="AK1" s="31"/>
      <c r="AL1" s="57">
        <f>AD1+28</f>
        <v>43247</v>
      </c>
      <c r="AM1" s="58"/>
      <c r="AN1" s="22" t="s">
        <v>50</v>
      </c>
      <c r="AO1" s="23" t="s">
        <v>49</v>
      </c>
      <c r="AP1" s="24">
        <f>AH1+1</f>
        <v>5</v>
      </c>
      <c r="AQ1" s="23"/>
      <c r="AR1" s="25"/>
      <c r="AS1" s="31"/>
      <c r="AT1" s="57">
        <f>AL1+28</f>
        <v>43275</v>
      </c>
      <c r="AU1" s="58"/>
      <c r="AV1" s="22" t="s">
        <v>50</v>
      </c>
      <c r="AW1" s="23" t="s">
        <v>49</v>
      </c>
      <c r="AX1" s="24">
        <f>AP1+1</f>
        <v>6</v>
      </c>
      <c r="AY1" s="23"/>
      <c r="AZ1" s="25"/>
      <c r="BA1" s="31"/>
      <c r="BB1" s="57">
        <f>AT1+28</f>
        <v>43303</v>
      </c>
      <c r="BC1" s="58"/>
      <c r="BD1" s="22" t="s">
        <v>50</v>
      </c>
      <c r="BE1" s="23" t="s">
        <v>49</v>
      </c>
      <c r="BF1" s="24">
        <f>AX1+1</f>
        <v>7</v>
      </c>
      <c r="BG1" s="23"/>
      <c r="BH1" s="25"/>
      <c r="BI1" s="31"/>
      <c r="BJ1" s="57">
        <f>BB1+28</f>
        <v>43331</v>
      </c>
      <c r="BK1" s="58"/>
      <c r="BL1" s="22" t="s">
        <v>50</v>
      </c>
      <c r="BM1" s="23" t="s">
        <v>49</v>
      </c>
      <c r="BN1" s="24">
        <f>BF1+1</f>
        <v>8</v>
      </c>
      <c r="BO1" s="23"/>
      <c r="BP1" s="25"/>
      <c r="BQ1" s="31"/>
      <c r="BR1" s="57">
        <f>BJ1+28</f>
        <v>43359</v>
      </c>
      <c r="BS1" s="58"/>
      <c r="BT1" s="22" t="s">
        <v>50</v>
      </c>
      <c r="BU1" s="23" t="s">
        <v>49</v>
      </c>
      <c r="BV1" s="24">
        <f>BN1+1</f>
        <v>9</v>
      </c>
      <c r="BW1" s="23"/>
      <c r="BX1" s="25"/>
      <c r="BY1" s="31"/>
      <c r="BZ1" s="57">
        <f>BR1+28</f>
        <v>43387</v>
      </c>
      <c r="CA1" s="58"/>
      <c r="CB1" s="22" t="s">
        <v>50</v>
      </c>
      <c r="CC1" s="23" t="s">
        <v>49</v>
      </c>
      <c r="CD1" s="24">
        <f>BV1+1</f>
        <v>10</v>
      </c>
      <c r="CE1" s="23"/>
      <c r="CF1" s="25"/>
      <c r="CG1" s="31"/>
      <c r="CH1" s="57">
        <f>BZ1+28</f>
        <v>43415</v>
      </c>
      <c r="CI1" s="58"/>
      <c r="CJ1" s="22" t="s">
        <v>50</v>
      </c>
      <c r="CK1" s="23" t="s">
        <v>49</v>
      </c>
      <c r="CL1" s="24">
        <f>CD1+1</f>
        <v>11</v>
      </c>
      <c r="CM1" s="23"/>
      <c r="CN1" s="25"/>
      <c r="CO1" s="31"/>
      <c r="CP1" s="57">
        <f>CH1+28</f>
        <v>43443</v>
      </c>
      <c r="CQ1" s="58"/>
      <c r="CR1" s="22" t="s">
        <v>50</v>
      </c>
      <c r="CS1" s="23" t="s">
        <v>49</v>
      </c>
      <c r="CT1" s="24">
        <f>CL1+1</f>
        <v>12</v>
      </c>
      <c r="CU1" s="23"/>
      <c r="CV1" s="25"/>
      <c r="CW1" s="31"/>
      <c r="CX1" s="57">
        <f>CP1+28</f>
        <v>43471</v>
      </c>
      <c r="CY1" s="58"/>
      <c r="CZ1" s="22" t="s">
        <v>50</v>
      </c>
      <c r="DA1" s="23" t="s">
        <v>49</v>
      </c>
      <c r="DB1" s="24">
        <f>CT1+1</f>
        <v>13</v>
      </c>
      <c r="DC1" s="23"/>
      <c r="DD1" s="24"/>
      <c r="DE1" s="31"/>
    </row>
    <row r="2" spans="1:109" s="12" customFormat="1" ht="27.75" customHeight="1" x14ac:dyDescent="0.2">
      <c r="A2" s="63" t="s">
        <v>3</v>
      </c>
      <c r="B2" s="65" t="s">
        <v>4</v>
      </c>
      <c r="C2" s="67" t="s">
        <v>53</v>
      </c>
      <c r="D2" s="69" t="s">
        <v>54</v>
      </c>
      <c r="E2" s="8"/>
      <c r="F2" s="14" t="s">
        <v>40</v>
      </c>
      <c r="G2" s="15" t="s">
        <v>41</v>
      </c>
      <c r="H2" s="19" t="s">
        <v>52</v>
      </c>
      <c r="I2" s="17" t="s">
        <v>0</v>
      </c>
      <c r="J2" s="18" t="s">
        <v>1</v>
      </c>
      <c r="K2" s="19" t="s">
        <v>51</v>
      </c>
      <c r="L2" s="21" t="s">
        <v>2</v>
      </c>
      <c r="M2" s="8"/>
      <c r="N2" s="14" t="s">
        <v>40</v>
      </c>
      <c r="O2" s="15" t="s">
        <v>41</v>
      </c>
      <c r="P2" s="19" t="s">
        <v>52</v>
      </c>
      <c r="Q2" s="17" t="s">
        <v>0</v>
      </c>
      <c r="R2" s="18" t="s">
        <v>1</v>
      </c>
      <c r="S2" s="19" t="s">
        <v>51</v>
      </c>
      <c r="T2" s="21" t="s">
        <v>2</v>
      </c>
      <c r="U2" s="8"/>
      <c r="V2" s="14" t="s">
        <v>40</v>
      </c>
      <c r="W2" s="15" t="s">
        <v>41</v>
      </c>
      <c r="X2" s="19" t="s">
        <v>52</v>
      </c>
      <c r="Y2" s="17" t="s">
        <v>0</v>
      </c>
      <c r="Z2" s="18" t="s">
        <v>1</v>
      </c>
      <c r="AA2" s="19" t="s">
        <v>51</v>
      </c>
      <c r="AB2" s="21" t="s">
        <v>2</v>
      </c>
      <c r="AC2" s="8"/>
      <c r="AD2" s="14" t="s">
        <v>40</v>
      </c>
      <c r="AE2" s="15" t="s">
        <v>41</v>
      </c>
      <c r="AF2" s="19" t="s">
        <v>52</v>
      </c>
      <c r="AG2" s="17" t="s">
        <v>0</v>
      </c>
      <c r="AH2" s="18" t="s">
        <v>1</v>
      </c>
      <c r="AI2" s="19" t="s">
        <v>51</v>
      </c>
      <c r="AJ2" s="21" t="s">
        <v>2</v>
      </c>
      <c r="AK2" s="8"/>
      <c r="AL2" s="14" t="s">
        <v>40</v>
      </c>
      <c r="AM2" s="15" t="s">
        <v>41</v>
      </c>
      <c r="AN2" s="19" t="s">
        <v>52</v>
      </c>
      <c r="AO2" s="17" t="s">
        <v>0</v>
      </c>
      <c r="AP2" s="18" t="s">
        <v>1</v>
      </c>
      <c r="AQ2" s="19" t="s">
        <v>51</v>
      </c>
      <c r="AR2" s="21" t="s">
        <v>2</v>
      </c>
      <c r="AS2" s="8"/>
      <c r="AT2" s="14" t="s">
        <v>40</v>
      </c>
      <c r="AU2" s="15" t="s">
        <v>41</v>
      </c>
      <c r="AV2" s="19" t="s">
        <v>52</v>
      </c>
      <c r="AW2" s="17" t="s">
        <v>0</v>
      </c>
      <c r="AX2" s="18" t="s">
        <v>1</v>
      </c>
      <c r="AY2" s="19" t="s">
        <v>51</v>
      </c>
      <c r="AZ2" s="21" t="s">
        <v>2</v>
      </c>
      <c r="BA2" s="8"/>
      <c r="BB2" s="14" t="s">
        <v>40</v>
      </c>
      <c r="BC2" s="15" t="s">
        <v>41</v>
      </c>
      <c r="BD2" s="19" t="s">
        <v>52</v>
      </c>
      <c r="BE2" s="17" t="s">
        <v>0</v>
      </c>
      <c r="BF2" s="18" t="s">
        <v>1</v>
      </c>
      <c r="BG2" s="19" t="s">
        <v>51</v>
      </c>
      <c r="BH2" s="21" t="s">
        <v>2</v>
      </c>
      <c r="BI2" s="8"/>
      <c r="BJ2" s="14" t="s">
        <v>40</v>
      </c>
      <c r="BK2" s="15" t="s">
        <v>41</v>
      </c>
      <c r="BL2" s="19" t="s">
        <v>52</v>
      </c>
      <c r="BM2" s="17" t="s">
        <v>0</v>
      </c>
      <c r="BN2" s="18" t="s">
        <v>1</v>
      </c>
      <c r="BO2" s="19" t="s">
        <v>51</v>
      </c>
      <c r="BP2" s="21" t="s">
        <v>2</v>
      </c>
      <c r="BQ2" s="8"/>
      <c r="BR2" s="14" t="s">
        <v>40</v>
      </c>
      <c r="BS2" s="15" t="s">
        <v>41</v>
      </c>
      <c r="BT2" s="19" t="s">
        <v>52</v>
      </c>
      <c r="BU2" s="17" t="s">
        <v>0</v>
      </c>
      <c r="BV2" s="18" t="s">
        <v>1</v>
      </c>
      <c r="BW2" s="19" t="s">
        <v>51</v>
      </c>
      <c r="BX2" s="21" t="s">
        <v>2</v>
      </c>
      <c r="BY2" s="8"/>
      <c r="BZ2" s="14" t="s">
        <v>40</v>
      </c>
      <c r="CA2" s="15" t="s">
        <v>41</v>
      </c>
      <c r="CB2" s="19" t="s">
        <v>52</v>
      </c>
      <c r="CC2" s="17" t="s">
        <v>0</v>
      </c>
      <c r="CD2" s="18" t="s">
        <v>1</v>
      </c>
      <c r="CE2" s="19" t="s">
        <v>51</v>
      </c>
      <c r="CF2" s="21" t="s">
        <v>2</v>
      </c>
      <c r="CG2" s="8"/>
      <c r="CH2" s="14" t="s">
        <v>40</v>
      </c>
      <c r="CI2" s="15" t="s">
        <v>41</v>
      </c>
      <c r="CJ2" s="19" t="s">
        <v>52</v>
      </c>
      <c r="CK2" s="17" t="s">
        <v>0</v>
      </c>
      <c r="CL2" s="18" t="s">
        <v>1</v>
      </c>
      <c r="CM2" s="19" t="s">
        <v>51</v>
      </c>
      <c r="CN2" s="21" t="s">
        <v>2</v>
      </c>
      <c r="CO2" s="8"/>
      <c r="CP2" s="14" t="s">
        <v>40</v>
      </c>
      <c r="CQ2" s="15" t="s">
        <v>41</v>
      </c>
      <c r="CR2" s="19" t="s">
        <v>52</v>
      </c>
      <c r="CS2" s="17" t="s">
        <v>0</v>
      </c>
      <c r="CT2" s="18" t="s">
        <v>1</v>
      </c>
      <c r="CU2" s="19" t="s">
        <v>51</v>
      </c>
      <c r="CV2" s="21" t="s">
        <v>2</v>
      </c>
      <c r="CW2" s="8"/>
      <c r="CX2" s="14" t="s">
        <v>40</v>
      </c>
      <c r="CY2" s="15" t="s">
        <v>41</v>
      </c>
      <c r="CZ2" s="19" t="s">
        <v>52</v>
      </c>
      <c r="DA2" s="17" t="s">
        <v>0</v>
      </c>
      <c r="DB2" s="18" t="s">
        <v>1</v>
      </c>
      <c r="DC2" s="19" t="s">
        <v>51</v>
      </c>
      <c r="DD2" s="26" t="s">
        <v>2</v>
      </c>
      <c r="DE2" s="8"/>
    </row>
    <row r="3" spans="1:109" s="13" customFormat="1" ht="23.25" thickBot="1" x14ac:dyDescent="0.25">
      <c r="A3" s="64"/>
      <c r="B3" s="66"/>
      <c r="C3" s="68"/>
      <c r="D3" s="70"/>
      <c r="E3" s="10"/>
      <c r="F3" s="61" t="str">
        <f>ShipWindow&amp;" day window"</f>
        <v>5 day window</v>
      </c>
      <c r="G3" s="62"/>
      <c r="H3" s="38" t="str">
        <f>OriginLoad_FCL&amp;" days"</f>
        <v>4 days</v>
      </c>
      <c r="I3" s="59" t="s">
        <v>42</v>
      </c>
      <c r="J3" s="60"/>
      <c r="K3" s="37" t="str">
        <f>Port2DC&amp;" days"</f>
        <v>5 days</v>
      </c>
      <c r="L3" s="40" t="s">
        <v>39</v>
      </c>
      <c r="M3" s="10"/>
      <c r="N3" s="61" t="str">
        <f>ShipWindow&amp;" day window"</f>
        <v>5 day window</v>
      </c>
      <c r="O3" s="62"/>
      <c r="P3" s="38" t="str">
        <f>OriginLoad_FCL&amp;" days"</f>
        <v>4 days</v>
      </c>
      <c r="Q3" s="59" t="s">
        <v>42</v>
      </c>
      <c r="R3" s="60"/>
      <c r="S3" s="37" t="str">
        <f>Port2DC&amp;" days"</f>
        <v>5 days</v>
      </c>
      <c r="T3" s="20" t="s">
        <v>39</v>
      </c>
      <c r="U3" s="10"/>
      <c r="V3" s="61" t="str">
        <f>ShipWindow&amp;" day window"</f>
        <v>5 day window</v>
      </c>
      <c r="W3" s="62"/>
      <c r="X3" s="38" t="str">
        <f>OriginLoad_FCL&amp;" days"</f>
        <v>4 days</v>
      </c>
      <c r="Y3" s="59" t="s">
        <v>42</v>
      </c>
      <c r="Z3" s="60"/>
      <c r="AA3" s="37" t="str">
        <f>Port2DC&amp;" days"</f>
        <v>5 days</v>
      </c>
      <c r="AB3" s="20" t="s">
        <v>39</v>
      </c>
      <c r="AC3" s="10"/>
      <c r="AD3" s="61" t="str">
        <f>ShipWindow&amp;" day window"</f>
        <v>5 day window</v>
      </c>
      <c r="AE3" s="62"/>
      <c r="AF3" s="38" t="str">
        <f>OriginLoad_FCL&amp;" days"</f>
        <v>4 days</v>
      </c>
      <c r="AG3" s="59" t="s">
        <v>42</v>
      </c>
      <c r="AH3" s="60"/>
      <c r="AI3" s="37" t="str">
        <f>Port2DC&amp;" days"</f>
        <v>5 days</v>
      </c>
      <c r="AJ3" s="20" t="s">
        <v>39</v>
      </c>
      <c r="AK3" s="10"/>
      <c r="AL3" s="61" t="str">
        <f>ShipWindow&amp;" day window"</f>
        <v>5 day window</v>
      </c>
      <c r="AM3" s="62"/>
      <c r="AN3" s="38" t="str">
        <f>OriginLoad_FCL&amp;" days"</f>
        <v>4 days</v>
      </c>
      <c r="AO3" s="59" t="s">
        <v>42</v>
      </c>
      <c r="AP3" s="60"/>
      <c r="AQ3" s="37" t="str">
        <f>Port2DC&amp;" days"</f>
        <v>5 days</v>
      </c>
      <c r="AR3" s="20" t="s">
        <v>39</v>
      </c>
      <c r="AS3" s="10"/>
      <c r="AT3" s="61" t="str">
        <f>ShipWindow&amp;" day window"</f>
        <v>5 day window</v>
      </c>
      <c r="AU3" s="62"/>
      <c r="AV3" s="38" t="str">
        <f>OriginLoad_FCL&amp;" days"</f>
        <v>4 days</v>
      </c>
      <c r="AW3" s="59" t="s">
        <v>42</v>
      </c>
      <c r="AX3" s="60"/>
      <c r="AY3" s="37" t="str">
        <f>Port2DC&amp;" days"</f>
        <v>5 days</v>
      </c>
      <c r="AZ3" s="20" t="s">
        <v>39</v>
      </c>
      <c r="BA3" s="10"/>
      <c r="BB3" s="61" t="str">
        <f>ShipWindow&amp;" day window"</f>
        <v>5 day window</v>
      </c>
      <c r="BC3" s="62"/>
      <c r="BD3" s="38" t="str">
        <f>OriginLoad_FCL&amp;" days"</f>
        <v>4 days</v>
      </c>
      <c r="BE3" s="59" t="s">
        <v>42</v>
      </c>
      <c r="BF3" s="60"/>
      <c r="BG3" s="37" t="str">
        <f>Port2DC&amp;" days"</f>
        <v>5 days</v>
      </c>
      <c r="BH3" s="20" t="s">
        <v>39</v>
      </c>
      <c r="BI3" s="10"/>
      <c r="BJ3" s="61" t="str">
        <f>ShipWindow&amp;" day window"</f>
        <v>5 day window</v>
      </c>
      <c r="BK3" s="62"/>
      <c r="BL3" s="38" t="str">
        <f>OriginLoad_FCL&amp;" days"</f>
        <v>4 days</v>
      </c>
      <c r="BM3" s="59" t="s">
        <v>42</v>
      </c>
      <c r="BN3" s="60"/>
      <c r="BO3" s="37" t="str">
        <f>Port2DC&amp;" days"</f>
        <v>5 days</v>
      </c>
      <c r="BP3" s="20" t="s">
        <v>39</v>
      </c>
      <c r="BQ3" s="10"/>
      <c r="BR3" s="61" t="str">
        <f>ShipWindow&amp;" day window"</f>
        <v>5 day window</v>
      </c>
      <c r="BS3" s="62"/>
      <c r="BT3" s="38" t="str">
        <f>OriginLoad_FCL&amp;" days"</f>
        <v>4 days</v>
      </c>
      <c r="BU3" s="59" t="s">
        <v>42</v>
      </c>
      <c r="BV3" s="60"/>
      <c r="BW3" s="37" t="str">
        <f>Port2DC&amp;" days"</f>
        <v>5 days</v>
      </c>
      <c r="BX3" s="20" t="s">
        <v>39</v>
      </c>
      <c r="BY3" s="10"/>
      <c r="BZ3" s="61" t="str">
        <f>ShipWindow&amp;" day window"</f>
        <v>5 day window</v>
      </c>
      <c r="CA3" s="62"/>
      <c r="CB3" s="38" t="str">
        <f>OriginLoad_FCL&amp;" days"</f>
        <v>4 days</v>
      </c>
      <c r="CC3" s="59" t="s">
        <v>42</v>
      </c>
      <c r="CD3" s="60"/>
      <c r="CE3" s="37" t="str">
        <f>Port2DC&amp;" days"</f>
        <v>5 days</v>
      </c>
      <c r="CF3" s="20" t="s">
        <v>39</v>
      </c>
      <c r="CG3" s="10"/>
      <c r="CH3" s="61" t="str">
        <f>ShipWindow&amp;" day window"</f>
        <v>5 day window</v>
      </c>
      <c r="CI3" s="62"/>
      <c r="CJ3" s="38" t="str">
        <f>OriginLoad_FCL&amp;" days"</f>
        <v>4 days</v>
      </c>
      <c r="CK3" s="59" t="s">
        <v>42</v>
      </c>
      <c r="CL3" s="60"/>
      <c r="CM3" s="37" t="str">
        <f>Port2DC&amp;" days"</f>
        <v>5 days</v>
      </c>
      <c r="CN3" s="20" t="s">
        <v>39</v>
      </c>
      <c r="CO3" s="10"/>
      <c r="CP3" s="61" t="str">
        <f>ShipWindow&amp;" day window"</f>
        <v>5 day window</v>
      </c>
      <c r="CQ3" s="62"/>
      <c r="CR3" s="38" t="str">
        <f>OriginLoad_FCL&amp;" days"</f>
        <v>4 days</v>
      </c>
      <c r="CS3" s="59" t="s">
        <v>42</v>
      </c>
      <c r="CT3" s="60"/>
      <c r="CU3" s="37" t="str">
        <f>Port2DC&amp;" days"</f>
        <v>5 days</v>
      </c>
      <c r="CV3" s="20" t="s">
        <v>39</v>
      </c>
      <c r="CW3" s="10"/>
      <c r="CX3" s="61" t="str">
        <f>ShipWindow&amp;" day window"</f>
        <v>5 day window</v>
      </c>
      <c r="CY3" s="62"/>
      <c r="CZ3" s="38" t="str">
        <f>OriginLoad_FCL&amp;" days"</f>
        <v>4 days</v>
      </c>
      <c r="DA3" s="59" t="s">
        <v>42</v>
      </c>
      <c r="DB3" s="60"/>
      <c r="DC3" s="37" t="str">
        <f>Port2DC&amp;" days"</f>
        <v>5 days</v>
      </c>
      <c r="DD3" s="27" t="s">
        <v>39</v>
      </c>
      <c r="DE3" s="10"/>
    </row>
    <row r="4" spans="1:109" ht="11.25" customHeight="1" x14ac:dyDescent="0.2">
      <c r="A4" s="6" t="s">
        <v>8</v>
      </c>
      <c r="B4" s="6" t="s">
        <v>9</v>
      </c>
      <c r="C4" s="4">
        <f t="shared" ref="C4:C41" si="0">VLOOKUP(A4,PreferredCarrier,3,FALSE)</f>
        <v>37</v>
      </c>
      <c r="D4" s="47">
        <f t="shared" ref="D4:D41" si="1">L4-F4</f>
        <v>51</v>
      </c>
      <c r="E4" s="29"/>
      <c r="F4" s="7">
        <f t="shared" ref="F4:F41" si="2">G4-ShipWindow</f>
        <v>43084</v>
      </c>
      <c r="G4" s="7">
        <f t="shared" ref="G4:G41" si="3">H4</f>
        <v>43089</v>
      </c>
      <c r="H4" s="33">
        <f t="shared" ref="H4:H41" si="4">I4-OriginLoad_FCL</f>
        <v>43089</v>
      </c>
      <c r="I4" s="7">
        <f t="shared" ref="I4:I41" si="5">J4-MAX(C4:C4)</f>
        <v>43093</v>
      </c>
      <c r="J4" s="7">
        <f t="shared" ref="J4:J41" si="6">K4</f>
        <v>43130</v>
      </c>
      <c r="K4" s="7">
        <f t="shared" ref="K4:K41" si="7">L4-Port2DC_FCL</f>
        <v>43130</v>
      </c>
      <c r="L4" s="16">
        <f t="shared" ref="L4:L41" si="8">$F$1</f>
        <v>43135</v>
      </c>
      <c r="M4" s="29"/>
      <c r="N4" s="7">
        <f t="shared" ref="N4:N41" si="9">O4-ShipWindow</f>
        <v>43112</v>
      </c>
      <c r="O4" s="7">
        <f t="shared" ref="O4:O41" si="10">P4</f>
        <v>43117</v>
      </c>
      <c r="P4" s="33">
        <f t="shared" ref="P4:P41" si="11">Q4-OriginLoad_FCL</f>
        <v>43117</v>
      </c>
      <c r="Q4" s="7">
        <f t="shared" ref="Q4:Q41" si="12">R4-MAX(C4:C4)</f>
        <v>43121</v>
      </c>
      <c r="R4" s="7">
        <f t="shared" ref="R4:R41" si="13">S4</f>
        <v>43158</v>
      </c>
      <c r="S4" s="7">
        <f t="shared" ref="S4:S41" si="14">T4-Port2DC_FCL</f>
        <v>43158</v>
      </c>
      <c r="T4" s="16">
        <f t="shared" ref="T4:T41" si="15">$N$1</f>
        <v>43163</v>
      </c>
      <c r="U4" s="29"/>
      <c r="V4" s="7">
        <f t="shared" ref="V4:V41" si="16">W4-ShipWindow</f>
        <v>43140</v>
      </c>
      <c r="W4" s="7">
        <f t="shared" ref="W4:W41" si="17">X4</f>
        <v>43145</v>
      </c>
      <c r="X4" s="33">
        <f t="shared" ref="X4:X41" si="18">Y4-OriginLoad_FCL</f>
        <v>43145</v>
      </c>
      <c r="Y4" s="7">
        <f t="shared" ref="Y4:Y41" si="19">Z4-MAX(C4:C4)</f>
        <v>43149</v>
      </c>
      <c r="Z4" s="7">
        <f t="shared" ref="Z4:Z41" si="20">AA4</f>
        <v>43186</v>
      </c>
      <c r="AA4" s="7">
        <f t="shared" ref="AA4:AA41" si="21">AB4-Port2DC_FCL</f>
        <v>43186</v>
      </c>
      <c r="AB4" s="16">
        <f t="shared" ref="AB4:AB41" si="22">$V$1</f>
        <v>43191</v>
      </c>
      <c r="AC4" s="29"/>
      <c r="AD4" s="7">
        <f t="shared" ref="AD4:AD41" si="23">AE4-ShipWindow</f>
        <v>43168</v>
      </c>
      <c r="AE4" s="7">
        <f t="shared" ref="AE4:AE41" si="24">AF4</f>
        <v>43173</v>
      </c>
      <c r="AF4" s="33">
        <f t="shared" ref="AF4:AF41" si="25">AG4-OriginLoad_FCL</f>
        <v>43173</v>
      </c>
      <c r="AG4" s="7">
        <f t="shared" ref="AG4:AG41" si="26">AH4-MAX(C4:C4)</f>
        <v>43177</v>
      </c>
      <c r="AH4" s="7">
        <f t="shared" ref="AH4:AH41" si="27">AI4</f>
        <v>43214</v>
      </c>
      <c r="AI4" s="7">
        <f t="shared" ref="AI4:AI41" si="28">AJ4-Port2DC_FCL</f>
        <v>43214</v>
      </c>
      <c r="AJ4" s="16">
        <f t="shared" ref="AJ4:AJ41" si="29">$AD$1</f>
        <v>43219</v>
      </c>
      <c r="AK4" s="29"/>
      <c r="AL4" s="7">
        <f t="shared" ref="AL4:AL41" si="30">AM4-ShipWindow</f>
        <v>43196</v>
      </c>
      <c r="AM4" s="7">
        <f t="shared" ref="AM4:AM41" si="31">AN4</f>
        <v>43201</v>
      </c>
      <c r="AN4" s="33">
        <f t="shared" ref="AN4:AN41" si="32">AO4-OriginLoad_FCL</f>
        <v>43201</v>
      </c>
      <c r="AO4" s="7">
        <f t="shared" ref="AO4:AO41" si="33">AP4-MAX(C4:C4)</f>
        <v>43205</v>
      </c>
      <c r="AP4" s="7">
        <f t="shared" ref="AP4:AP41" si="34">AQ4</f>
        <v>43242</v>
      </c>
      <c r="AQ4" s="7">
        <f t="shared" ref="AQ4:AQ41" si="35">AR4-Port2DC_FCL</f>
        <v>43242</v>
      </c>
      <c r="AR4" s="16">
        <f t="shared" ref="AR4:AR41" si="36">$AL$1</f>
        <v>43247</v>
      </c>
      <c r="AS4" s="29"/>
      <c r="AT4" s="7">
        <f t="shared" ref="AT4:AT41" si="37">AU4-ShipWindow</f>
        <v>43224</v>
      </c>
      <c r="AU4" s="7">
        <f t="shared" ref="AU4:AU41" si="38">AV4</f>
        <v>43229</v>
      </c>
      <c r="AV4" s="33">
        <f t="shared" ref="AV4:AV41" si="39">AW4-OriginLoad_FCL</f>
        <v>43229</v>
      </c>
      <c r="AW4" s="7">
        <f t="shared" ref="AW4:AW41" si="40">AX4-MAX(C4:C4)</f>
        <v>43233</v>
      </c>
      <c r="AX4" s="7">
        <f t="shared" ref="AX4:AX41" si="41">AY4</f>
        <v>43270</v>
      </c>
      <c r="AY4" s="7">
        <f t="shared" ref="AY4:AY41" si="42">AZ4-Port2DC_FCL</f>
        <v>43270</v>
      </c>
      <c r="AZ4" s="16">
        <f t="shared" ref="AZ4:AZ41" si="43">$AT$1</f>
        <v>43275</v>
      </c>
      <c r="BA4" s="29"/>
      <c r="BB4" s="7">
        <f t="shared" ref="BB4:BB41" si="44">BC4-ShipWindow</f>
        <v>43252</v>
      </c>
      <c r="BC4" s="7">
        <f t="shared" ref="BC4:BC41" si="45">BD4</f>
        <v>43257</v>
      </c>
      <c r="BD4" s="33">
        <f t="shared" ref="BD4:BD41" si="46">BE4-OriginLoad_FCL</f>
        <v>43257</v>
      </c>
      <c r="BE4" s="7">
        <f t="shared" ref="BE4:BE41" si="47">BF4-MAX(C4:C4)</f>
        <v>43261</v>
      </c>
      <c r="BF4" s="7">
        <f t="shared" ref="BF4:BF41" si="48">BG4</f>
        <v>43298</v>
      </c>
      <c r="BG4" s="7">
        <f t="shared" ref="BG4:BG41" si="49">BH4-Port2DC_FCL</f>
        <v>43298</v>
      </c>
      <c r="BH4" s="16">
        <f t="shared" ref="BH4:BH41" si="50">$BB$1</f>
        <v>43303</v>
      </c>
      <c r="BI4" s="29"/>
      <c r="BJ4" s="7">
        <f t="shared" ref="BJ4:BJ41" si="51">BK4-ShipWindow</f>
        <v>43280</v>
      </c>
      <c r="BK4" s="7">
        <f t="shared" ref="BK4:BK41" si="52">BL4</f>
        <v>43285</v>
      </c>
      <c r="BL4" s="33">
        <f t="shared" ref="BL4:BL41" si="53">BM4-OriginLoad_FCL</f>
        <v>43285</v>
      </c>
      <c r="BM4" s="7">
        <f t="shared" ref="BM4:BM41" si="54">BN4-MAX(C4:C4)</f>
        <v>43289</v>
      </c>
      <c r="BN4" s="7">
        <f t="shared" ref="BN4:BN41" si="55">BO4</f>
        <v>43326</v>
      </c>
      <c r="BO4" s="7">
        <f t="shared" ref="BO4:BO41" si="56">BP4-Port2DC_FCL</f>
        <v>43326</v>
      </c>
      <c r="BP4" s="16">
        <f t="shared" ref="BP4:BP41" si="57">$BJ$1</f>
        <v>43331</v>
      </c>
      <c r="BQ4" s="29"/>
      <c r="BR4" s="7">
        <f t="shared" ref="BR4:BR41" si="58">BS4-ShipWindow</f>
        <v>43308</v>
      </c>
      <c r="BS4" s="7">
        <f t="shared" ref="BS4:BS41" si="59">BT4</f>
        <v>43313</v>
      </c>
      <c r="BT4" s="33">
        <f t="shared" ref="BT4:BT41" si="60">BU4-OriginLoad_FCL</f>
        <v>43313</v>
      </c>
      <c r="BU4" s="7">
        <f t="shared" ref="BU4:BU41" si="61">BV4-MAX(C4:C4)</f>
        <v>43317</v>
      </c>
      <c r="BV4" s="7">
        <f t="shared" ref="BV4:BV41" si="62">BW4</f>
        <v>43354</v>
      </c>
      <c r="BW4" s="7">
        <f t="shared" ref="BW4:BW41" si="63">BX4-Port2DC_FCL</f>
        <v>43354</v>
      </c>
      <c r="BX4" s="16">
        <f t="shared" ref="BX4:BX41" si="64">$BR$1</f>
        <v>43359</v>
      </c>
      <c r="BY4" s="29"/>
      <c r="BZ4" s="7">
        <f t="shared" ref="BZ4:BZ41" si="65">CA4-ShipWindow</f>
        <v>43336</v>
      </c>
      <c r="CA4" s="7">
        <f t="shared" ref="CA4:CA41" si="66">CB4</f>
        <v>43341</v>
      </c>
      <c r="CB4" s="33">
        <f t="shared" ref="CB4:CB41" si="67">CC4-OriginLoad_FCL</f>
        <v>43341</v>
      </c>
      <c r="CC4" s="7">
        <f t="shared" ref="CC4:CC41" si="68">CD4-MAX(C4:C4)</f>
        <v>43345</v>
      </c>
      <c r="CD4" s="7">
        <f t="shared" ref="CD4:CD41" si="69">CE4</f>
        <v>43382</v>
      </c>
      <c r="CE4" s="7">
        <f t="shared" ref="CE4:CE41" si="70">CF4-Port2DC_FCL</f>
        <v>43382</v>
      </c>
      <c r="CF4" s="16">
        <f t="shared" ref="CF4:CF41" si="71">$BZ$1</f>
        <v>43387</v>
      </c>
      <c r="CG4" s="29"/>
      <c r="CH4" s="7">
        <f t="shared" ref="CH4:CH41" si="72">CI4-ShipWindow</f>
        <v>43364</v>
      </c>
      <c r="CI4" s="7">
        <f t="shared" ref="CI4:CI41" si="73">CJ4</f>
        <v>43369</v>
      </c>
      <c r="CJ4" s="33">
        <f t="shared" ref="CJ4:CJ41" si="74">CK4-OriginLoad_FCL</f>
        <v>43369</v>
      </c>
      <c r="CK4" s="7">
        <f t="shared" ref="CK4:CK41" si="75">CL4-MAX(C4:C4)</f>
        <v>43373</v>
      </c>
      <c r="CL4" s="7">
        <f t="shared" ref="CL4:CL41" si="76">CM4</f>
        <v>43410</v>
      </c>
      <c r="CM4" s="7">
        <f t="shared" ref="CM4:CM41" si="77">CN4-Port2DC_FCL</f>
        <v>43410</v>
      </c>
      <c r="CN4" s="16">
        <f t="shared" ref="CN4:CN41" si="78">$CH$1</f>
        <v>43415</v>
      </c>
      <c r="CO4" s="29"/>
      <c r="CP4" s="7">
        <f t="shared" ref="CP4:CP41" si="79">CQ4-ShipWindow</f>
        <v>43392</v>
      </c>
      <c r="CQ4" s="7">
        <f t="shared" ref="CQ4:CQ41" si="80">CR4</f>
        <v>43397</v>
      </c>
      <c r="CR4" s="33">
        <f t="shared" ref="CR4:CR41" si="81">CS4-OriginLoad_FCL</f>
        <v>43397</v>
      </c>
      <c r="CS4" s="7">
        <f t="shared" ref="CS4:CS41" si="82">CT4-MAX(C4:C4)</f>
        <v>43401</v>
      </c>
      <c r="CT4" s="7">
        <f t="shared" ref="CT4:CT41" si="83">CU4</f>
        <v>43438</v>
      </c>
      <c r="CU4" s="7">
        <f t="shared" ref="CU4:CU41" si="84">CV4-Port2DC_FCL</f>
        <v>43438</v>
      </c>
      <c r="CV4" s="16">
        <f t="shared" ref="CV4:CV41" si="85">$CP$1</f>
        <v>43443</v>
      </c>
      <c r="CW4" s="29"/>
      <c r="CX4" s="7">
        <f t="shared" ref="CX4:CX41" si="86">CY4-ShipWindow</f>
        <v>43420</v>
      </c>
      <c r="CY4" s="7">
        <f t="shared" ref="CY4:CY41" si="87">CZ4</f>
        <v>43425</v>
      </c>
      <c r="CZ4" s="33">
        <f t="shared" ref="CZ4:CZ41" si="88">DA4-OriginLoad_FCL</f>
        <v>43425</v>
      </c>
      <c r="DA4" s="7">
        <f t="shared" ref="DA4:DA41" si="89">DB4-MAX(C4:C4)</f>
        <v>43429</v>
      </c>
      <c r="DB4" s="7">
        <f t="shared" ref="DB4:DB41" si="90">DC4</f>
        <v>43466</v>
      </c>
      <c r="DC4" s="7">
        <f t="shared" ref="DC4:DC41" si="91">DD4-Port2DC_FCL</f>
        <v>43466</v>
      </c>
      <c r="DD4" s="28">
        <f t="shared" ref="DD4:DD41" si="92">$CX$1</f>
        <v>43471</v>
      </c>
      <c r="DE4" s="29"/>
    </row>
    <row r="5" spans="1:109" ht="11.25" customHeight="1" x14ac:dyDescent="0.2">
      <c r="A5" s="5" t="s">
        <v>101</v>
      </c>
      <c r="B5" s="5" t="s">
        <v>9</v>
      </c>
      <c r="C5" s="4">
        <f t="shared" si="0"/>
        <v>38</v>
      </c>
      <c r="D5" s="4">
        <f t="shared" si="1"/>
        <v>52</v>
      </c>
      <c r="E5" s="29"/>
      <c r="F5" s="7">
        <f t="shared" si="2"/>
        <v>43083</v>
      </c>
      <c r="G5" s="7">
        <f t="shared" si="3"/>
        <v>43088</v>
      </c>
      <c r="H5" s="33">
        <f t="shared" si="4"/>
        <v>43088</v>
      </c>
      <c r="I5" s="7">
        <f t="shared" si="5"/>
        <v>43092</v>
      </c>
      <c r="J5" s="7">
        <f t="shared" si="6"/>
        <v>43130</v>
      </c>
      <c r="K5" s="7">
        <f t="shared" si="7"/>
        <v>43130</v>
      </c>
      <c r="L5" s="16">
        <f t="shared" si="8"/>
        <v>43135</v>
      </c>
      <c r="M5" s="29"/>
      <c r="N5" s="7">
        <f t="shared" si="9"/>
        <v>43111</v>
      </c>
      <c r="O5" s="7">
        <f t="shared" si="10"/>
        <v>43116</v>
      </c>
      <c r="P5" s="33">
        <f t="shared" si="11"/>
        <v>43116</v>
      </c>
      <c r="Q5" s="7">
        <f t="shared" si="12"/>
        <v>43120</v>
      </c>
      <c r="R5" s="7">
        <f t="shared" si="13"/>
        <v>43158</v>
      </c>
      <c r="S5" s="7">
        <f t="shared" si="14"/>
        <v>43158</v>
      </c>
      <c r="T5" s="16">
        <f t="shared" si="15"/>
        <v>43163</v>
      </c>
      <c r="U5" s="29"/>
      <c r="V5" s="7">
        <f t="shared" si="16"/>
        <v>43139</v>
      </c>
      <c r="W5" s="7">
        <f t="shared" si="17"/>
        <v>43144</v>
      </c>
      <c r="X5" s="33">
        <f t="shared" si="18"/>
        <v>43144</v>
      </c>
      <c r="Y5" s="7">
        <f t="shared" si="19"/>
        <v>43148</v>
      </c>
      <c r="Z5" s="7">
        <f t="shared" si="20"/>
        <v>43186</v>
      </c>
      <c r="AA5" s="7">
        <f t="shared" si="21"/>
        <v>43186</v>
      </c>
      <c r="AB5" s="16">
        <f t="shared" si="22"/>
        <v>43191</v>
      </c>
      <c r="AC5" s="29"/>
      <c r="AD5" s="7">
        <f t="shared" si="23"/>
        <v>43167</v>
      </c>
      <c r="AE5" s="7">
        <f t="shared" si="24"/>
        <v>43172</v>
      </c>
      <c r="AF5" s="33">
        <f t="shared" si="25"/>
        <v>43172</v>
      </c>
      <c r="AG5" s="7">
        <f t="shared" si="26"/>
        <v>43176</v>
      </c>
      <c r="AH5" s="7">
        <f t="shared" si="27"/>
        <v>43214</v>
      </c>
      <c r="AI5" s="7">
        <f t="shared" si="28"/>
        <v>43214</v>
      </c>
      <c r="AJ5" s="16">
        <f t="shared" si="29"/>
        <v>43219</v>
      </c>
      <c r="AK5" s="29"/>
      <c r="AL5" s="7">
        <f t="shared" si="30"/>
        <v>43195</v>
      </c>
      <c r="AM5" s="7">
        <f t="shared" si="31"/>
        <v>43200</v>
      </c>
      <c r="AN5" s="33">
        <f t="shared" si="32"/>
        <v>43200</v>
      </c>
      <c r="AO5" s="7">
        <f t="shared" si="33"/>
        <v>43204</v>
      </c>
      <c r="AP5" s="7">
        <f t="shared" si="34"/>
        <v>43242</v>
      </c>
      <c r="AQ5" s="7">
        <f t="shared" si="35"/>
        <v>43242</v>
      </c>
      <c r="AR5" s="16">
        <f t="shared" si="36"/>
        <v>43247</v>
      </c>
      <c r="AS5" s="29"/>
      <c r="AT5" s="7">
        <f t="shared" si="37"/>
        <v>43223</v>
      </c>
      <c r="AU5" s="7">
        <f t="shared" si="38"/>
        <v>43228</v>
      </c>
      <c r="AV5" s="33">
        <f t="shared" si="39"/>
        <v>43228</v>
      </c>
      <c r="AW5" s="7">
        <f t="shared" si="40"/>
        <v>43232</v>
      </c>
      <c r="AX5" s="7">
        <f t="shared" si="41"/>
        <v>43270</v>
      </c>
      <c r="AY5" s="7">
        <f t="shared" si="42"/>
        <v>43270</v>
      </c>
      <c r="AZ5" s="16">
        <f t="shared" si="43"/>
        <v>43275</v>
      </c>
      <c r="BA5" s="29"/>
      <c r="BB5" s="7">
        <f t="shared" si="44"/>
        <v>43251</v>
      </c>
      <c r="BC5" s="7">
        <f t="shared" si="45"/>
        <v>43256</v>
      </c>
      <c r="BD5" s="33">
        <f t="shared" si="46"/>
        <v>43256</v>
      </c>
      <c r="BE5" s="7">
        <f t="shared" si="47"/>
        <v>43260</v>
      </c>
      <c r="BF5" s="7">
        <f t="shared" si="48"/>
        <v>43298</v>
      </c>
      <c r="BG5" s="7">
        <f t="shared" si="49"/>
        <v>43298</v>
      </c>
      <c r="BH5" s="16">
        <f t="shared" si="50"/>
        <v>43303</v>
      </c>
      <c r="BI5" s="29"/>
      <c r="BJ5" s="7">
        <f t="shared" si="51"/>
        <v>43279</v>
      </c>
      <c r="BK5" s="7">
        <f t="shared" si="52"/>
        <v>43284</v>
      </c>
      <c r="BL5" s="33">
        <f t="shared" si="53"/>
        <v>43284</v>
      </c>
      <c r="BM5" s="7">
        <f t="shared" si="54"/>
        <v>43288</v>
      </c>
      <c r="BN5" s="7">
        <f t="shared" si="55"/>
        <v>43326</v>
      </c>
      <c r="BO5" s="7">
        <f t="shared" si="56"/>
        <v>43326</v>
      </c>
      <c r="BP5" s="16">
        <f t="shared" si="57"/>
        <v>43331</v>
      </c>
      <c r="BQ5" s="29"/>
      <c r="BR5" s="7">
        <f t="shared" si="58"/>
        <v>43307</v>
      </c>
      <c r="BS5" s="7">
        <f t="shared" si="59"/>
        <v>43312</v>
      </c>
      <c r="BT5" s="33">
        <f t="shared" si="60"/>
        <v>43312</v>
      </c>
      <c r="BU5" s="7">
        <f t="shared" si="61"/>
        <v>43316</v>
      </c>
      <c r="BV5" s="7">
        <f t="shared" si="62"/>
        <v>43354</v>
      </c>
      <c r="BW5" s="7">
        <f t="shared" si="63"/>
        <v>43354</v>
      </c>
      <c r="BX5" s="16">
        <f t="shared" si="64"/>
        <v>43359</v>
      </c>
      <c r="BY5" s="29"/>
      <c r="BZ5" s="7">
        <f t="shared" si="65"/>
        <v>43335</v>
      </c>
      <c r="CA5" s="7">
        <f t="shared" si="66"/>
        <v>43340</v>
      </c>
      <c r="CB5" s="33">
        <f t="shared" si="67"/>
        <v>43340</v>
      </c>
      <c r="CC5" s="7">
        <f t="shared" si="68"/>
        <v>43344</v>
      </c>
      <c r="CD5" s="7">
        <f t="shared" si="69"/>
        <v>43382</v>
      </c>
      <c r="CE5" s="7">
        <f t="shared" si="70"/>
        <v>43382</v>
      </c>
      <c r="CF5" s="16">
        <f t="shared" si="71"/>
        <v>43387</v>
      </c>
      <c r="CG5" s="29"/>
      <c r="CH5" s="7">
        <f t="shared" si="72"/>
        <v>43363</v>
      </c>
      <c r="CI5" s="7">
        <f t="shared" si="73"/>
        <v>43368</v>
      </c>
      <c r="CJ5" s="33">
        <f t="shared" si="74"/>
        <v>43368</v>
      </c>
      <c r="CK5" s="7">
        <f t="shared" si="75"/>
        <v>43372</v>
      </c>
      <c r="CL5" s="7">
        <f t="shared" si="76"/>
        <v>43410</v>
      </c>
      <c r="CM5" s="7">
        <f t="shared" si="77"/>
        <v>43410</v>
      </c>
      <c r="CN5" s="16">
        <f t="shared" si="78"/>
        <v>43415</v>
      </c>
      <c r="CO5" s="29"/>
      <c r="CP5" s="7">
        <f t="shared" si="79"/>
        <v>43391</v>
      </c>
      <c r="CQ5" s="7">
        <f t="shared" si="80"/>
        <v>43396</v>
      </c>
      <c r="CR5" s="33">
        <f t="shared" si="81"/>
        <v>43396</v>
      </c>
      <c r="CS5" s="7">
        <f t="shared" si="82"/>
        <v>43400</v>
      </c>
      <c r="CT5" s="7">
        <f t="shared" si="83"/>
        <v>43438</v>
      </c>
      <c r="CU5" s="7">
        <f t="shared" si="84"/>
        <v>43438</v>
      </c>
      <c r="CV5" s="16">
        <f t="shared" si="85"/>
        <v>43443</v>
      </c>
      <c r="CW5" s="29"/>
      <c r="CX5" s="7">
        <f t="shared" si="86"/>
        <v>43419</v>
      </c>
      <c r="CY5" s="7">
        <f t="shared" si="87"/>
        <v>43424</v>
      </c>
      <c r="CZ5" s="33">
        <f t="shared" si="88"/>
        <v>43424</v>
      </c>
      <c r="DA5" s="7">
        <f t="shared" si="89"/>
        <v>43428</v>
      </c>
      <c r="DB5" s="7">
        <f t="shared" si="90"/>
        <v>43466</v>
      </c>
      <c r="DC5" s="7">
        <f t="shared" si="91"/>
        <v>43466</v>
      </c>
      <c r="DD5" s="28">
        <f t="shared" si="92"/>
        <v>43471</v>
      </c>
      <c r="DE5" s="29"/>
    </row>
    <row r="6" spans="1:109" s="2" customFormat="1" ht="11.25" customHeight="1" x14ac:dyDescent="0.2">
      <c r="A6" s="6" t="s">
        <v>99</v>
      </c>
      <c r="B6" s="6" t="s">
        <v>33</v>
      </c>
      <c r="C6" s="4">
        <f t="shared" si="0"/>
        <v>25</v>
      </c>
      <c r="D6" s="47">
        <f t="shared" si="1"/>
        <v>39</v>
      </c>
      <c r="E6" s="29"/>
      <c r="F6" s="7">
        <f t="shared" si="2"/>
        <v>43096</v>
      </c>
      <c r="G6" s="7">
        <f t="shared" si="3"/>
        <v>43101</v>
      </c>
      <c r="H6" s="33">
        <f t="shared" si="4"/>
        <v>43101</v>
      </c>
      <c r="I6" s="7">
        <f t="shared" si="5"/>
        <v>43105</v>
      </c>
      <c r="J6" s="7">
        <f t="shared" si="6"/>
        <v>43130</v>
      </c>
      <c r="K6" s="7">
        <f t="shared" si="7"/>
        <v>43130</v>
      </c>
      <c r="L6" s="16">
        <f t="shared" si="8"/>
        <v>43135</v>
      </c>
      <c r="M6" s="29"/>
      <c r="N6" s="7">
        <f t="shared" si="9"/>
        <v>43124</v>
      </c>
      <c r="O6" s="7">
        <f t="shared" si="10"/>
        <v>43129</v>
      </c>
      <c r="P6" s="33">
        <f t="shared" si="11"/>
        <v>43129</v>
      </c>
      <c r="Q6" s="7">
        <f t="shared" si="12"/>
        <v>43133</v>
      </c>
      <c r="R6" s="7">
        <f t="shared" si="13"/>
        <v>43158</v>
      </c>
      <c r="S6" s="7">
        <f t="shared" si="14"/>
        <v>43158</v>
      </c>
      <c r="T6" s="16">
        <f t="shared" si="15"/>
        <v>43163</v>
      </c>
      <c r="U6" s="29"/>
      <c r="V6" s="7">
        <f t="shared" si="16"/>
        <v>43152</v>
      </c>
      <c r="W6" s="7">
        <f t="shared" si="17"/>
        <v>43157</v>
      </c>
      <c r="X6" s="33">
        <f t="shared" si="18"/>
        <v>43157</v>
      </c>
      <c r="Y6" s="7">
        <f t="shared" si="19"/>
        <v>43161</v>
      </c>
      <c r="Z6" s="7">
        <f t="shared" si="20"/>
        <v>43186</v>
      </c>
      <c r="AA6" s="7">
        <f t="shared" si="21"/>
        <v>43186</v>
      </c>
      <c r="AB6" s="16">
        <f t="shared" si="22"/>
        <v>43191</v>
      </c>
      <c r="AC6" s="29"/>
      <c r="AD6" s="7">
        <f t="shared" si="23"/>
        <v>43180</v>
      </c>
      <c r="AE6" s="7">
        <f t="shared" si="24"/>
        <v>43185</v>
      </c>
      <c r="AF6" s="33">
        <f t="shared" si="25"/>
        <v>43185</v>
      </c>
      <c r="AG6" s="7">
        <f t="shared" si="26"/>
        <v>43189</v>
      </c>
      <c r="AH6" s="7">
        <f t="shared" si="27"/>
        <v>43214</v>
      </c>
      <c r="AI6" s="7">
        <f t="shared" si="28"/>
        <v>43214</v>
      </c>
      <c r="AJ6" s="16">
        <f t="shared" si="29"/>
        <v>43219</v>
      </c>
      <c r="AK6" s="29"/>
      <c r="AL6" s="7">
        <f t="shared" si="30"/>
        <v>43208</v>
      </c>
      <c r="AM6" s="7">
        <f t="shared" si="31"/>
        <v>43213</v>
      </c>
      <c r="AN6" s="33">
        <f t="shared" si="32"/>
        <v>43213</v>
      </c>
      <c r="AO6" s="7">
        <f t="shared" si="33"/>
        <v>43217</v>
      </c>
      <c r="AP6" s="7">
        <f t="shared" si="34"/>
        <v>43242</v>
      </c>
      <c r="AQ6" s="7">
        <f t="shared" si="35"/>
        <v>43242</v>
      </c>
      <c r="AR6" s="16">
        <f t="shared" si="36"/>
        <v>43247</v>
      </c>
      <c r="AS6" s="29"/>
      <c r="AT6" s="7">
        <f t="shared" si="37"/>
        <v>43236</v>
      </c>
      <c r="AU6" s="7">
        <f t="shared" si="38"/>
        <v>43241</v>
      </c>
      <c r="AV6" s="33">
        <f t="shared" si="39"/>
        <v>43241</v>
      </c>
      <c r="AW6" s="7">
        <f t="shared" si="40"/>
        <v>43245</v>
      </c>
      <c r="AX6" s="7">
        <f t="shared" si="41"/>
        <v>43270</v>
      </c>
      <c r="AY6" s="7">
        <f t="shared" si="42"/>
        <v>43270</v>
      </c>
      <c r="AZ6" s="16">
        <f t="shared" si="43"/>
        <v>43275</v>
      </c>
      <c r="BA6" s="29"/>
      <c r="BB6" s="7">
        <f t="shared" si="44"/>
        <v>43264</v>
      </c>
      <c r="BC6" s="7">
        <f t="shared" si="45"/>
        <v>43269</v>
      </c>
      <c r="BD6" s="33">
        <f t="shared" si="46"/>
        <v>43269</v>
      </c>
      <c r="BE6" s="7">
        <f t="shared" si="47"/>
        <v>43273</v>
      </c>
      <c r="BF6" s="7">
        <f t="shared" si="48"/>
        <v>43298</v>
      </c>
      <c r="BG6" s="7">
        <f t="shared" si="49"/>
        <v>43298</v>
      </c>
      <c r="BH6" s="16">
        <f t="shared" si="50"/>
        <v>43303</v>
      </c>
      <c r="BI6" s="29"/>
      <c r="BJ6" s="7">
        <f t="shared" si="51"/>
        <v>43292</v>
      </c>
      <c r="BK6" s="7">
        <f t="shared" si="52"/>
        <v>43297</v>
      </c>
      <c r="BL6" s="33">
        <f t="shared" si="53"/>
        <v>43297</v>
      </c>
      <c r="BM6" s="7">
        <f t="shared" si="54"/>
        <v>43301</v>
      </c>
      <c r="BN6" s="7">
        <f t="shared" si="55"/>
        <v>43326</v>
      </c>
      <c r="BO6" s="7">
        <f t="shared" si="56"/>
        <v>43326</v>
      </c>
      <c r="BP6" s="16">
        <f t="shared" si="57"/>
        <v>43331</v>
      </c>
      <c r="BQ6" s="29"/>
      <c r="BR6" s="7">
        <f t="shared" si="58"/>
        <v>43320</v>
      </c>
      <c r="BS6" s="7">
        <f t="shared" si="59"/>
        <v>43325</v>
      </c>
      <c r="BT6" s="33">
        <f t="shared" si="60"/>
        <v>43325</v>
      </c>
      <c r="BU6" s="7">
        <f t="shared" si="61"/>
        <v>43329</v>
      </c>
      <c r="BV6" s="7">
        <f t="shared" si="62"/>
        <v>43354</v>
      </c>
      <c r="BW6" s="7">
        <f t="shared" si="63"/>
        <v>43354</v>
      </c>
      <c r="BX6" s="16">
        <f t="shared" si="64"/>
        <v>43359</v>
      </c>
      <c r="BY6" s="29"/>
      <c r="BZ6" s="7">
        <f t="shared" si="65"/>
        <v>43348</v>
      </c>
      <c r="CA6" s="7">
        <f t="shared" si="66"/>
        <v>43353</v>
      </c>
      <c r="CB6" s="33">
        <f t="shared" si="67"/>
        <v>43353</v>
      </c>
      <c r="CC6" s="7">
        <f t="shared" si="68"/>
        <v>43357</v>
      </c>
      <c r="CD6" s="7">
        <f t="shared" si="69"/>
        <v>43382</v>
      </c>
      <c r="CE6" s="7">
        <f t="shared" si="70"/>
        <v>43382</v>
      </c>
      <c r="CF6" s="16">
        <f t="shared" si="71"/>
        <v>43387</v>
      </c>
      <c r="CG6" s="29"/>
      <c r="CH6" s="7">
        <f t="shared" si="72"/>
        <v>43376</v>
      </c>
      <c r="CI6" s="7">
        <f t="shared" si="73"/>
        <v>43381</v>
      </c>
      <c r="CJ6" s="33">
        <f t="shared" si="74"/>
        <v>43381</v>
      </c>
      <c r="CK6" s="7">
        <f t="shared" si="75"/>
        <v>43385</v>
      </c>
      <c r="CL6" s="7">
        <f t="shared" si="76"/>
        <v>43410</v>
      </c>
      <c r="CM6" s="7">
        <f t="shared" si="77"/>
        <v>43410</v>
      </c>
      <c r="CN6" s="16">
        <f t="shared" si="78"/>
        <v>43415</v>
      </c>
      <c r="CO6" s="29"/>
      <c r="CP6" s="7">
        <f t="shared" si="79"/>
        <v>43404</v>
      </c>
      <c r="CQ6" s="7">
        <f t="shared" si="80"/>
        <v>43409</v>
      </c>
      <c r="CR6" s="33">
        <f t="shared" si="81"/>
        <v>43409</v>
      </c>
      <c r="CS6" s="7">
        <f t="shared" si="82"/>
        <v>43413</v>
      </c>
      <c r="CT6" s="7">
        <f t="shared" si="83"/>
        <v>43438</v>
      </c>
      <c r="CU6" s="7">
        <f t="shared" si="84"/>
        <v>43438</v>
      </c>
      <c r="CV6" s="16">
        <f t="shared" si="85"/>
        <v>43443</v>
      </c>
      <c r="CW6" s="29"/>
      <c r="CX6" s="7">
        <f t="shared" si="86"/>
        <v>43432</v>
      </c>
      <c r="CY6" s="7">
        <f t="shared" si="87"/>
        <v>43437</v>
      </c>
      <c r="CZ6" s="33">
        <f t="shared" si="88"/>
        <v>43437</v>
      </c>
      <c r="DA6" s="7">
        <f t="shared" si="89"/>
        <v>43441</v>
      </c>
      <c r="DB6" s="7">
        <f t="shared" si="90"/>
        <v>43466</v>
      </c>
      <c r="DC6" s="7">
        <f t="shared" si="91"/>
        <v>43466</v>
      </c>
      <c r="DD6" s="28">
        <f t="shared" si="92"/>
        <v>43471</v>
      </c>
      <c r="DE6" s="29"/>
    </row>
    <row r="7" spans="1:109" s="2" customFormat="1" ht="11.25" customHeight="1" x14ac:dyDescent="0.2">
      <c r="A7" s="6" t="s">
        <v>32</v>
      </c>
      <c r="B7" s="6" t="s">
        <v>33</v>
      </c>
      <c r="C7" s="4">
        <f t="shared" si="0"/>
        <v>31</v>
      </c>
      <c r="D7" s="47">
        <f t="shared" si="1"/>
        <v>45</v>
      </c>
      <c r="E7" s="29"/>
      <c r="F7" s="7">
        <f t="shared" si="2"/>
        <v>43090</v>
      </c>
      <c r="G7" s="7">
        <f t="shared" si="3"/>
        <v>43095</v>
      </c>
      <c r="H7" s="33">
        <f t="shared" si="4"/>
        <v>43095</v>
      </c>
      <c r="I7" s="7">
        <f t="shared" si="5"/>
        <v>43099</v>
      </c>
      <c r="J7" s="7">
        <f t="shared" si="6"/>
        <v>43130</v>
      </c>
      <c r="K7" s="7">
        <f t="shared" si="7"/>
        <v>43130</v>
      </c>
      <c r="L7" s="16">
        <f t="shared" si="8"/>
        <v>43135</v>
      </c>
      <c r="M7" s="29"/>
      <c r="N7" s="7">
        <f t="shared" si="9"/>
        <v>43118</v>
      </c>
      <c r="O7" s="7">
        <f t="shared" si="10"/>
        <v>43123</v>
      </c>
      <c r="P7" s="33">
        <f t="shared" si="11"/>
        <v>43123</v>
      </c>
      <c r="Q7" s="7">
        <f t="shared" si="12"/>
        <v>43127</v>
      </c>
      <c r="R7" s="7">
        <f t="shared" si="13"/>
        <v>43158</v>
      </c>
      <c r="S7" s="7">
        <f t="shared" si="14"/>
        <v>43158</v>
      </c>
      <c r="T7" s="16">
        <f t="shared" si="15"/>
        <v>43163</v>
      </c>
      <c r="U7" s="29"/>
      <c r="V7" s="7">
        <f t="shared" si="16"/>
        <v>43146</v>
      </c>
      <c r="W7" s="7">
        <f t="shared" si="17"/>
        <v>43151</v>
      </c>
      <c r="X7" s="33">
        <f t="shared" si="18"/>
        <v>43151</v>
      </c>
      <c r="Y7" s="7">
        <f t="shared" si="19"/>
        <v>43155</v>
      </c>
      <c r="Z7" s="7">
        <f t="shared" si="20"/>
        <v>43186</v>
      </c>
      <c r="AA7" s="7">
        <f t="shared" si="21"/>
        <v>43186</v>
      </c>
      <c r="AB7" s="16">
        <f t="shared" si="22"/>
        <v>43191</v>
      </c>
      <c r="AC7" s="29"/>
      <c r="AD7" s="7">
        <f t="shared" si="23"/>
        <v>43174</v>
      </c>
      <c r="AE7" s="7">
        <f t="shared" si="24"/>
        <v>43179</v>
      </c>
      <c r="AF7" s="33">
        <f t="shared" si="25"/>
        <v>43179</v>
      </c>
      <c r="AG7" s="7">
        <f t="shared" si="26"/>
        <v>43183</v>
      </c>
      <c r="AH7" s="7">
        <f t="shared" si="27"/>
        <v>43214</v>
      </c>
      <c r="AI7" s="7">
        <f t="shared" si="28"/>
        <v>43214</v>
      </c>
      <c r="AJ7" s="16">
        <f t="shared" si="29"/>
        <v>43219</v>
      </c>
      <c r="AK7" s="29"/>
      <c r="AL7" s="7">
        <f t="shared" si="30"/>
        <v>43202</v>
      </c>
      <c r="AM7" s="7">
        <f t="shared" si="31"/>
        <v>43207</v>
      </c>
      <c r="AN7" s="33">
        <f t="shared" si="32"/>
        <v>43207</v>
      </c>
      <c r="AO7" s="7">
        <f t="shared" si="33"/>
        <v>43211</v>
      </c>
      <c r="AP7" s="7">
        <f t="shared" si="34"/>
        <v>43242</v>
      </c>
      <c r="AQ7" s="7">
        <f t="shared" si="35"/>
        <v>43242</v>
      </c>
      <c r="AR7" s="16">
        <f t="shared" si="36"/>
        <v>43247</v>
      </c>
      <c r="AS7" s="29"/>
      <c r="AT7" s="7">
        <f t="shared" si="37"/>
        <v>43230</v>
      </c>
      <c r="AU7" s="7">
        <f t="shared" si="38"/>
        <v>43235</v>
      </c>
      <c r="AV7" s="33">
        <f t="shared" si="39"/>
        <v>43235</v>
      </c>
      <c r="AW7" s="7">
        <f t="shared" si="40"/>
        <v>43239</v>
      </c>
      <c r="AX7" s="7">
        <f t="shared" si="41"/>
        <v>43270</v>
      </c>
      <c r="AY7" s="7">
        <f t="shared" si="42"/>
        <v>43270</v>
      </c>
      <c r="AZ7" s="16">
        <f t="shared" si="43"/>
        <v>43275</v>
      </c>
      <c r="BA7" s="29"/>
      <c r="BB7" s="7">
        <f t="shared" si="44"/>
        <v>43258</v>
      </c>
      <c r="BC7" s="7">
        <f t="shared" si="45"/>
        <v>43263</v>
      </c>
      <c r="BD7" s="33">
        <f t="shared" si="46"/>
        <v>43263</v>
      </c>
      <c r="BE7" s="7">
        <f t="shared" si="47"/>
        <v>43267</v>
      </c>
      <c r="BF7" s="7">
        <f t="shared" si="48"/>
        <v>43298</v>
      </c>
      <c r="BG7" s="7">
        <f t="shared" si="49"/>
        <v>43298</v>
      </c>
      <c r="BH7" s="16">
        <f t="shared" si="50"/>
        <v>43303</v>
      </c>
      <c r="BI7" s="29"/>
      <c r="BJ7" s="7">
        <f t="shared" si="51"/>
        <v>43286</v>
      </c>
      <c r="BK7" s="7">
        <f t="shared" si="52"/>
        <v>43291</v>
      </c>
      <c r="BL7" s="33">
        <f t="shared" si="53"/>
        <v>43291</v>
      </c>
      <c r="BM7" s="7">
        <f t="shared" si="54"/>
        <v>43295</v>
      </c>
      <c r="BN7" s="7">
        <f t="shared" si="55"/>
        <v>43326</v>
      </c>
      <c r="BO7" s="7">
        <f t="shared" si="56"/>
        <v>43326</v>
      </c>
      <c r="BP7" s="16">
        <f t="shared" si="57"/>
        <v>43331</v>
      </c>
      <c r="BQ7" s="29"/>
      <c r="BR7" s="7">
        <f t="shared" si="58"/>
        <v>43314</v>
      </c>
      <c r="BS7" s="7">
        <f t="shared" si="59"/>
        <v>43319</v>
      </c>
      <c r="BT7" s="33">
        <f t="shared" si="60"/>
        <v>43319</v>
      </c>
      <c r="BU7" s="7">
        <f t="shared" si="61"/>
        <v>43323</v>
      </c>
      <c r="BV7" s="7">
        <f t="shared" si="62"/>
        <v>43354</v>
      </c>
      <c r="BW7" s="7">
        <f t="shared" si="63"/>
        <v>43354</v>
      </c>
      <c r="BX7" s="16">
        <f t="shared" si="64"/>
        <v>43359</v>
      </c>
      <c r="BY7" s="29"/>
      <c r="BZ7" s="7">
        <f t="shared" si="65"/>
        <v>43342</v>
      </c>
      <c r="CA7" s="7">
        <f t="shared" si="66"/>
        <v>43347</v>
      </c>
      <c r="CB7" s="33">
        <f t="shared" si="67"/>
        <v>43347</v>
      </c>
      <c r="CC7" s="7">
        <f t="shared" si="68"/>
        <v>43351</v>
      </c>
      <c r="CD7" s="7">
        <f t="shared" si="69"/>
        <v>43382</v>
      </c>
      <c r="CE7" s="7">
        <f t="shared" si="70"/>
        <v>43382</v>
      </c>
      <c r="CF7" s="16">
        <f t="shared" si="71"/>
        <v>43387</v>
      </c>
      <c r="CG7" s="29"/>
      <c r="CH7" s="7">
        <f t="shared" si="72"/>
        <v>43370</v>
      </c>
      <c r="CI7" s="7">
        <f t="shared" si="73"/>
        <v>43375</v>
      </c>
      <c r="CJ7" s="33">
        <f t="shared" si="74"/>
        <v>43375</v>
      </c>
      <c r="CK7" s="7">
        <f t="shared" si="75"/>
        <v>43379</v>
      </c>
      <c r="CL7" s="7">
        <f t="shared" si="76"/>
        <v>43410</v>
      </c>
      <c r="CM7" s="7">
        <f t="shared" si="77"/>
        <v>43410</v>
      </c>
      <c r="CN7" s="16">
        <f t="shared" si="78"/>
        <v>43415</v>
      </c>
      <c r="CO7" s="29"/>
      <c r="CP7" s="7">
        <f t="shared" si="79"/>
        <v>43398</v>
      </c>
      <c r="CQ7" s="7">
        <f t="shared" si="80"/>
        <v>43403</v>
      </c>
      <c r="CR7" s="33">
        <f t="shared" si="81"/>
        <v>43403</v>
      </c>
      <c r="CS7" s="7">
        <f t="shared" si="82"/>
        <v>43407</v>
      </c>
      <c r="CT7" s="7">
        <f t="shared" si="83"/>
        <v>43438</v>
      </c>
      <c r="CU7" s="7">
        <f t="shared" si="84"/>
        <v>43438</v>
      </c>
      <c r="CV7" s="16">
        <f t="shared" si="85"/>
        <v>43443</v>
      </c>
      <c r="CW7" s="29"/>
      <c r="CX7" s="7">
        <f t="shared" si="86"/>
        <v>43426</v>
      </c>
      <c r="CY7" s="7">
        <f t="shared" si="87"/>
        <v>43431</v>
      </c>
      <c r="CZ7" s="33">
        <f t="shared" si="88"/>
        <v>43431</v>
      </c>
      <c r="DA7" s="7">
        <f t="shared" si="89"/>
        <v>43435</v>
      </c>
      <c r="DB7" s="7">
        <f t="shared" si="90"/>
        <v>43466</v>
      </c>
      <c r="DC7" s="7">
        <f t="shared" si="91"/>
        <v>43466</v>
      </c>
      <c r="DD7" s="28">
        <f t="shared" si="92"/>
        <v>43471</v>
      </c>
      <c r="DE7" s="29"/>
    </row>
    <row r="8" spans="1:109" s="9" customFormat="1" ht="11.25" customHeight="1" x14ac:dyDescent="0.2">
      <c r="A8" s="5" t="s">
        <v>10</v>
      </c>
      <c r="B8" s="5" t="s">
        <v>11</v>
      </c>
      <c r="C8" s="4">
        <f t="shared" si="0"/>
        <v>19</v>
      </c>
      <c r="D8" s="4">
        <f t="shared" si="1"/>
        <v>33</v>
      </c>
      <c r="E8" s="29"/>
      <c r="F8" s="7">
        <f t="shared" ref="F8" si="93">G8-ShipWindow</f>
        <v>43102</v>
      </c>
      <c r="G8" s="7">
        <f t="shared" ref="G8" si="94">H8</f>
        <v>43107</v>
      </c>
      <c r="H8" s="33">
        <f t="shared" ref="H8" si="95">I8-OriginLoad_FCL</f>
        <v>43107</v>
      </c>
      <c r="I8" s="7">
        <f t="shared" ref="I8" si="96">J8-MAX(C8:C8)</f>
        <v>43111</v>
      </c>
      <c r="J8" s="7">
        <f t="shared" ref="J8" si="97">K8</f>
        <v>43130</v>
      </c>
      <c r="K8" s="7">
        <f t="shared" ref="K8" si="98">L8-Port2DC_FCL</f>
        <v>43130</v>
      </c>
      <c r="L8" s="16">
        <f t="shared" si="8"/>
        <v>43135</v>
      </c>
      <c r="M8" s="29"/>
      <c r="N8" s="7">
        <f t="shared" ref="N8" si="99">O8-ShipWindow</f>
        <v>43130</v>
      </c>
      <c r="O8" s="7">
        <f t="shared" ref="O8" si="100">P8</f>
        <v>43135</v>
      </c>
      <c r="P8" s="33">
        <f t="shared" ref="P8" si="101">Q8-OriginLoad_FCL</f>
        <v>43135</v>
      </c>
      <c r="Q8" s="7">
        <f t="shared" ref="Q8" si="102">R8-MAX(C8:C8)</f>
        <v>43139</v>
      </c>
      <c r="R8" s="7">
        <f t="shared" ref="R8" si="103">S8</f>
        <v>43158</v>
      </c>
      <c r="S8" s="7">
        <f t="shared" ref="S8" si="104">T8-Port2DC_FCL</f>
        <v>43158</v>
      </c>
      <c r="T8" s="16">
        <f t="shared" si="15"/>
        <v>43163</v>
      </c>
      <c r="U8" s="29"/>
      <c r="V8" s="7">
        <f t="shared" ref="V8" si="105">W8-ShipWindow</f>
        <v>43158</v>
      </c>
      <c r="W8" s="7">
        <f t="shared" ref="W8" si="106">X8</f>
        <v>43163</v>
      </c>
      <c r="X8" s="33">
        <f t="shared" ref="X8" si="107">Y8-OriginLoad_FCL</f>
        <v>43163</v>
      </c>
      <c r="Y8" s="7">
        <f t="shared" ref="Y8" si="108">Z8-MAX(C8:C8)</f>
        <v>43167</v>
      </c>
      <c r="Z8" s="7">
        <f t="shared" ref="Z8" si="109">AA8</f>
        <v>43186</v>
      </c>
      <c r="AA8" s="7">
        <f t="shared" ref="AA8" si="110">AB8-Port2DC_FCL</f>
        <v>43186</v>
      </c>
      <c r="AB8" s="16">
        <f t="shared" si="22"/>
        <v>43191</v>
      </c>
      <c r="AC8" s="29"/>
      <c r="AD8" s="7">
        <f t="shared" ref="AD8" si="111">AE8-ShipWindow</f>
        <v>43186</v>
      </c>
      <c r="AE8" s="7">
        <f t="shared" ref="AE8" si="112">AF8</f>
        <v>43191</v>
      </c>
      <c r="AF8" s="33">
        <f t="shared" ref="AF8" si="113">AG8-OriginLoad_FCL</f>
        <v>43191</v>
      </c>
      <c r="AG8" s="7">
        <f t="shared" ref="AG8" si="114">AH8-MAX(C8:C8)</f>
        <v>43195</v>
      </c>
      <c r="AH8" s="7">
        <f t="shared" ref="AH8" si="115">AI8</f>
        <v>43214</v>
      </c>
      <c r="AI8" s="7">
        <f t="shared" ref="AI8" si="116">AJ8-Port2DC_FCL</f>
        <v>43214</v>
      </c>
      <c r="AJ8" s="16">
        <f t="shared" si="29"/>
        <v>43219</v>
      </c>
      <c r="AK8" s="29"/>
      <c r="AL8" s="7">
        <f t="shared" ref="AL8" si="117">AM8-ShipWindow</f>
        <v>43214</v>
      </c>
      <c r="AM8" s="7">
        <f t="shared" ref="AM8" si="118">AN8</f>
        <v>43219</v>
      </c>
      <c r="AN8" s="33">
        <f t="shared" ref="AN8" si="119">AO8-OriginLoad_FCL</f>
        <v>43219</v>
      </c>
      <c r="AO8" s="7">
        <f t="shared" ref="AO8" si="120">AP8-MAX(C8:C8)</f>
        <v>43223</v>
      </c>
      <c r="AP8" s="7">
        <f t="shared" ref="AP8" si="121">AQ8</f>
        <v>43242</v>
      </c>
      <c r="AQ8" s="7">
        <f t="shared" ref="AQ8" si="122">AR8-Port2DC_FCL</f>
        <v>43242</v>
      </c>
      <c r="AR8" s="16">
        <f t="shared" si="36"/>
        <v>43247</v>
      </c>
      <c r="AS8" s="29"/>
      <c r="AT8" s="7">
        <f t="shared" ref="AT8" si="123">AU8-ShipWindow</f>
        <v>43242</v>
      </c>
      <c r="AU8" s="7">
        <f t="shared" ref="AU8" si="124">AV8</f>
        <v>43247</v>
      </c>
      <c r="AV8" s="33">
        <f t="shared" ref="AV8" si="125">AW8-OriginLoad_FCL</f>
        <v>43247</v>
      </c>
      <c r="AW8" s="7">
        <f t="shared" ref="AW8" si="126">AX8-MAX(C8:C8)</f>
        <v>43251</v>
      </c>
      <c r="AX8" s="7">
        <f t="shared" ref="AX8" si="127">AY8</f>
        <v>43270</v>
      </c>
      <c r="AY8" s="7">
        <f t="shared" ref="AY8" si="128">AZ8-Port2DC_FCL</f>
        <v>43270</v>
      </c>
      <c r="AZ8" s="16">
        <f t="shared" si="43"/>
        <v>43275</v>
      </c>
      <c r="BA8" s="29"/>
      <c r="BB8" s="7">
        <f t="shared" ref="BB8" si="129">BC8-ShipWindow</f>
        <v>43270</v>
      </c>
      <c r="BC8" s="7">
        <f t="shared" ref="BC8" si="130">BD8</f>
        <v>43275</v>
      </c>
      <c r="BD8" s="33">
        <f t="shared" ref="BD8" si="131">BE8-OriginLoad_FCL</f>
        <v>43275</v>
      </c>
      <c r="BE8" s="7">
        <f t="shared" ref="BE8" si="132">BF8-MAX(C8:C8)</f>
        <v>43279</v>
      </c>
      <c r="BF8" s="7">
        <f t="shared" ref="BF8" si="133">BG8</f>
        <v>43298</v>
      </c>
      <c r="BG8" s="7">
        <f t="shared" ref="BG8" si="134">BH8-Port2DC_FCL</f>
        <v>43298</v>
      </c>
      <c r="BH8" s="16">
        <f t="shared" si="50"/>
        <v>43303</v>
      </c>
      <c r="BI8" s="29"/>
      <c r="BJ8" s="7">
        <f t="shared" ref="BJ8" si="135">BK8-ShipWindow</f>
        <v>43298</v>
      </c>
      <c r="BK8" s="7">
        <f t="shared" ref="BK8" si="136">BL8</f>
        <v>43303</v>
      </c>
      <c r="BL8" s="33">
        <f t="shared" ref="BL8" si="137">BM8-OriginLoad_FCL</f>
        <v>43303</v>
      </c>
      <c r="BM8" s="7">
        <f t="shared" ref="BM8" si="138">BN8-MAX(C8:C8)</f>
        <v>43307</v>
      </c>
      <c r="BN8" s="7">
        <f t="shared" ref="BN8" si="139">BO8</f>
        <v>43326</v>
      </c>
      <c r="BO8" s="7">
        <f t="shared" ref="BO8" si="140">BP8-Port2DC_FCL</f>
        <v>43326</v>
      </c>
      <c r="BP8" s="16">
        <f t="shared" si="57"/>
        <v>43331</v>
      </c>
      <c r="BQ8" s="29"/>
      <c r="BR8" s="7">
        <f t="shared" ref="BR8" si="141">BS8-ShipWindow</f>
        <v>43326</v>
      </c>
      <c r="BS8" s="7">
        <f t="shared" ref="BS8" si="142">BT8</f>
        <v>43331</v>
      </c>
      <c r="BT8" s="33">
        <f t="shared" ref="BT8" si="143">BU8-OriginLoad_FCL</f>
        <v>43331</v>
      </c>
      <c r="BU8" s="7">
        <f t="shared" ref="BU8" si="144">BV8-MAX(C8:C8)</f>
        <v>43335</v>
      </c>
      <c r="BV8" s="7">
        <f t="shared" ref="BV8" si="145">BW8</f>
        <v>43354</v>
      </c>
      <c r="BW8" s="7">
        <f t="shared" ref="BW8" si="146">BX8-Port2DC_FCL</f>
        <v>43354</v>
      </c>
      <c r="BX8" s="16">
        <f t="shared" si="64"/>
        <v>43359</v>
      </c>
      <c r="BY8" s="29"/>
      <c r="BZ8" s="7">
        <f t="shared" ref="BZ8" si="147">CA8-ShipWindow</f>
        <v>43354</v>
      </c>
      <c r="CA8" s="7">
        <f t="shared" ref="CA8" si="148">CB8</f>
        <v>43359</v>
      </c>
      <c r="CB8" s="33">
        <f t="shared" ref="CB8" si="149">CC8-OriginLoad_FCL</f>
        <v>43359</v>
      </c>
      <c r="CC8" s="7">
        <f t="shared" ref="CC8" si="150">CD8-MAX(C8:C8)</f>
        <v>43363</v>
      </c>
      <c r="CD8" s="7">
        <f t="shared" ref="CD8" si="151">CE8</f>
        <v>43382</v>
      </c>
      <c r="CE8" s="7">
        <f t="shared" ref="CE8" si="152">CF8-Port2DC_FCL</f>
        <v>43382</v>
      </c>
      <c r="CF8" s="16">
        <f t="shared" si="71"/>
        <v>43387</v>
      </c>
      <c r="CG8" s="29"/>
      <c r="CH8" s="7">
        <f t="shared" ref="CH8" si="153">CI8-ShipWindow</f>
        <v>43382</v>
      </c>
      <c r="CI8" s="7">
        <f t="shared" ref="CI8" si="154">CJ8</f>
        <v>43387</v>
      </c>
      <c r="CJ8" s="33">
        <f t="shared" ref="CJ8" si="155">CK8-OriginLoad_FCL</f>
        <v>43387</v>
      </c>
      <c r="CK8" s="7">
        <f t="shared" ref="CK8" si="156">CL8-MAX(C8:C8)</f>
        <v>43391</v>
      </c>
      <c r="CL8" s="7">
        <f t="shared" ref="CL8" si="157">CM8</f>
        <v>43410</v>
      </c>
      <c r="CM8" s="7">
        <f t="shared" ref="CM8" si="158">CN8-Port2DC_FCL</f>
        <v>43410</v>
      </c>
      <c r="CN8" s="16">
        <f t="shared" si="78"/>
        <v>43415</v>
      </c>
      <c r="CO8" s="29"/>
      <c r="CP8" s="7">
        <f t="shared" ref="CP8" si="159">CQ8-ShipWindow</f>
        <v>43410</v>
      </c>
      <c r="CQ8" s="7">
        <f t="shared" ref="CQ8" si="160">CR8</f>
        <v>43415</v>
      </c>
      <c r="CR8" s="33">
        <f t="shared" ref="CR8" si="161">CS8-OriginLoad_FCL</f>
        <v>43415</v>
      </c>
      <c r="CS8" s="7">
        <f t="shared" ref="CS8" si="162">CT8-MAX(C8:C8)</f>
        <v>43419</v>
      </c>
      <c r="CT8" s="7">
        <f t="shared" ref="CT8" si="163">CU8</f>
        <v>43438</v>
      </c>
      <c r="CU8" s="7">
        <f t="shared" ref="CU8" si="164">CV8-Port2DC_FCL</f>
        <v>43438</v>
      </c>
      <c r="CV8" s="16">
        <f t="shared" si="85"/>
        <v>43443</v>
      </c>
      <c r="CW8" s="29"/>
      <c r="CX8" s="7">
        <f t="shared" ref="CX8" si="165">CY8-ShipWindow</f>
        <v>43438</v>
      </c>
      <c r="CY8" s="7">
        <f t="shared" ref="CY8" si="166">CZ8</f>
        <v>43443</v>
      </c>
      <c r="CZ8" s="33">
        <f t="shared" ref="CZ8" si="167">DA8-OriginLoad_FCL</f>
        <v>43443</v>
      </c>
      <c r="DA8" s="7">
        <f t="shared" ref="DA8" si="168">DB8-MAX(C8:C8)</f>
        <v>43447</v>
      </c>
      <c r="DB8" s="7">
        <f t="shared" ref="DB8" si="169">DC8</f>
        <v>43466</v>
      </c>
      <c r="DC8" s="7">
        <f t="shared" ref="DC8" si="170">DD8-Port2DC_FCL</f>
        <v>43466</v>
      </c>
      <c r="DD8" s="28">
        <f t="shared" si="92"/>
        <v>43471</v>
      </c>
      <c r="DE8" s="29"/>
    </row>
    <row r="9" spans="1:109" s="9" customFormat="1" ht="11.25" customHeight="1" x14ac:dyDescent="0.2">
      <c r="A9" s="5" t="s">
        <v>12</v>
      </c>
      <c r="B9" s="5" t="s">
        <v>11</v>
      </c>
      <c r="C9" s="4">
        <f t="shared" si="0"/>
        <v>24</v>
      </c>
      <c r="D9" s="4">
        <f t="shared" si="1"/>
        <v>38</v>
      </c>
      <c r="E9" s="29"/>
      <c r="F9" s="7">
        <f t="shared" si="2"/>
        <v>43097</v>
      </c>
      <c r="G9" s="7">
        <f t="shared" si="3"/>
        <v>43102</v>
      </c>
      <c r="H9" s="33">
        <f t="shared" si="4"/>
        <v>43102</v>
      </c>
      <c r="I9" s="7">
        <f t="shared" si="5"/>
        <v>43106</v>
      </c>
      <c r="J9" s="7">
        <f t="shared" si="6"/>
        <v>43130</v>
      </c>
      <c r="K9" s="7">
        <f t="shared" si="7"/>
        <v>43130</v>
      </c>
      <c r="L9" s="16">
        <f t="shared" si="8"/>
        <v>43135</v>
      </c>
      <c r="M9" s="29"/>
      <c r="N9" s="7">
        <f t="shared" si="9"/>
        <v>43125</v>
      </c>
      <c r="O9" s="7">
        <f t="shared" si="10"/>
        <v>43130</v>
      </c>
      <c r="P9" s="33">
        <f t="shared" si="11"/>
        <v>43130</v>
      </c>
      <c r="Q9" s="7">
        <f t="shared" si="12"/>
        <v>43134</v>
      </c>
      <c r="R9" s="7">
        <f t="shared" si="13"/>
        <v>43158</v>
      </c>
      <c r="S9" s="7">
        <f t="shared" si="14"/>
        <v>43158</v>
      </c>
      <c r="T9" s="16">
        <f t="shared" si="15"/>
        <v>43163</v>
      </c>
      <c r="U9" s="29"/>
      <c r="V9" s="7">
        <f t="shared" si="16"/>
        <v>43153</v>
      </c>
      <c r="W9" s="7">
        <f t="shared" si="17"/>
        <v>43158</v>
      </c>
      <c r="X9" s="33">
        <f t="shared" si="18"/>
        <v>43158</v>
      </c>
      <c r="Y9" s="7">
        <f t="shared" si="19"/>
        <v>43162</v>
      </c>
      <c r="Z9" s="7">
        <f t="shared" si="20"/>
        <v>43186</v>
      </c>
      <c r="AA9" s="7">
        <f t="shared" si="21"/>
        <v>43186</v>
      </c>
      <c r="AB9" s="16">
        <f t="shared" si="22"/>
        <v>43191</v>
      </c>
      <c r="AC9" s="29"/>
      <c r="AD9" s="7">
        <f t="shared" si="23"/>
        <v>43181</v>
      </c>
      <c r="AE9" s="7">
        <f t="shared" si="24"/>
        <v>43186</v>
      </c>
      <c r="AF9" s="33">
        <f t="shared" si="25"/>
        <v>43186</v>
      </c>
      <c r="AG9" s="7">
        <f t="shared" si="26"/>
        <v>43190</v>
      </c>
      <c r="AH9" s="7">
        <f t="shared" si="27"/>
        <v>43214</v>
      </c>
      <c r="AI9" s="7">
        <f t="shared" si="28"/>
        <v>43214</v>
      </c>
      <c r="AJ9" s="16">
        <f t="shared" si="29"/>
        <v>43219</v>
      </c>
      <c r="AK9" s="29"/>
      <c r="AL9" s="7">
        <f t="shared" si="30"/>
        <v>43209</v>
      </c>
      <c r="AM9" s="7">
        <f t="shared" si="31"/>
        <v>43214</v>
      </c>
      <c r="AN9" s="33">
        <f t="shared" si="32"/>
        <v>43214</v>
      </c>
      <c r="AO9" s="7">
        <f t="shared" si="33"/>
        <v>43218</v>
      </c>
      <c r="AP9" s="7">
        <f t="shared" si="34"/>
        <v>43242</v>
      </c>
      <c r="AQ9" s="7">
        <f t="shared" si="35"/>
        <v>43242</v>
      </c>
      <c r="AR9" s="16">
        <f t="shared" si="36"/>
        <v>43247</v>
      </c>
      <c r="AS9" s="29"/>
      <c r="AT9" s="7">
        <f t="shared" si="37"/>
        <v>43237</v>
      </c>
      <c r="AU9" s="7">
        <f t="shared" si="38"/>
        <v>43242</v>
      </c>
      <c r="AV9" s="33">
        <f t="shared" si="39"/>
        <v>43242</v>
      </c>
      <c r="AW9" s="7">
        <f t="shared" si="40"/>
        <v>43246</v>
      </c>
      <c r="AX9" s="7">
        <f t="shared" si="41"/>
        <v>43270</v>
      </c>
      <c r="AY9" s="7">
        <f t="shared" si="42"/>
        <v>43270</v>
      </c>
      <c r="AZ9" s="16">
        <f t="shared" si="43"/>
        <v>43275</v>
      </c>
      <c r="BA9" s="29"/>
      <c r="BB9" s="7">
        <f t="shared" si="44"/>
        <v>43265</v>
      </c>
      <c r="BC9" s="7">
        <f t="shared" si="45"/>
        <v>43270</v>
      </c>
      <c r="BD9" s="33">
        <f t="shared" si="46"/>
        <v>43270</v>
      </c>
      <c r="BE9" s="7">
        <f t="shared" si="47"/>
        <v>43274</v>
      </c>
      <c r="BF9" s="7">
        <f t="shared" si="48"/>
        <v>43298</v>
      </c>
      <c r="BG9" s="7">
        <f t="shared" si="49"/>
        <v>43298</v>
      </c>
      <c r="BH9" s="16">
        <f t="shared" si="50"/>
        <v>43303</v>
      </c>
      <c r="BI9" s="29"/>
      <c r="BJ9" s="7">
        <f t="shared" si="51"/>
        <v>43293</v>
      </c>
      <c r="BK9" s="7">
        <f t="shared" si="52"/>
        <v>43298</v>
      </c>
      <c r="BL9" s="33">
        <f t="shared" si="53"/>
        <v>43298</v>
      </c>
      <c r="BM9" s="7">
        <f t="shared" si="54"/>
        <v>43302</v>
      </c>
      <c r="BN9" s="7">
        <f t="shared" si="55"/>
        <v>43326</v>
      </c>
      <c r="BO9" s="7">
        <f t="shared" si="56"/>
        <v>43326</v>
      </c>
      <c r="BP9" s="16">
        <f t="shared" si="57"/>
        <v>43331</v>
      </c>
      <c r="BQ9" s="29"/>
      <c r="BR9" s="7">
        <f t="shared" si="58"/>
        <v>43321</v>
      </c>
      <c r="BS9" s="7">
        <f t="shared" si="59"/>
        <v>43326</v>
      </c>
      <c r="BT9" s="33">
        <f t="shared" si="60"/>
        <v>43326</v>
      </c>
      <c r="BU9" s="7">
        <f t="shared" si="61"/>
        <v>43330</v>
      </c>
      <c r="BV9" s="7">
        <f t="shared" si="62"/>
        <v>43354</v>
      </c>
      <c r="BW9" s="7">
        <f t="shared" si="63"/>
        <v>43354</v>
      </c>
      <c r="BX9" s="16">
        <f t="shared" si="64"/>
        <v>43359</v>
      </c>
      <c r="BY9" s="29"/>
      <c r="BZ9" s="7">
        <f t="shared" si="65"/>
        <v>43349</v>
      </c>
      <c r="CA9" s="7">
        <f t="shared" si="66"/>
        <v>43354</v>
      </c>
      <c r="CB9" s="33">
        <f t="shared" si="67"/>
        <v>43354</v>
      </c>
      <c r="CC9" s="7">
        <f t="shared" si="68"/>
        <v>43358</v>
      </c>
      <c r="CD9" s="7">
        <f t="shared" si="69"/>
        <v>43382</v>
      </c>
      <c r="CE9" s="7">
        <f t="shared" si="70"/>
        <v>43382</v>
      </c>
      <c r="CF9" s="16">
        <f t="shared" si="71"/>
        <v>43387</v>
      </c>
      <c r="CG9" s="29"/>
      <c r="CH9" s="7">
        <f t="shared" si="72"/>
        <v>43377</v>
      </c>
      <c r="CI9" s="7">
        <f t="shared" si="73"/>
        <v>43382</v>
      </c>
      <c r="CJ9" s="33">
        <f t="shared" si="74"/>
        <v>43382</v>
      </c>
      <c r="CK9" s="7">
        <f t="shared" si="75"/>
        <v>43386</v>
      </c>
      <c r="CL9" s="7">
        <f t="shared" si="76"/>
        <v>43410</v>
      </c>
      <c r="CM9" s="7">
        <f t="shared" si="77"/>
        <v>43410</v>
      </c>
      <c r="CN9" s="16">
        <f t="shared" si="78"/>
        <v>43415</v>
      </c>
      <c r="CO9" s="29"/>
      <c r="CP9" s="7">
        <f t="shared" si="79"/>
        <v>43405</v>
      </c>
      <c r="CQ9" s="7">
        <f t="shared" si="80"/>
        <v>43410</v>
      </c>
      <c r="CR9" s="33">
        <f t="shared" si="81"/>
        <v>43410</v>
      </c>
      <c r="CS9" s="7">
        <f t="shared" si="82"/>
        <v>43414</v>
      </c>
      <c r="CT9" s="7">
        <f t="shared" si="83"/>
        <v>43438</v>
      </c>
      <c r="CU9" s="7">
        <f t="shared" si="84"/>
        <v>43438</v>
      </c>
      <c r="CV9" s="16">
        <f t="shared" si="85"/>
        <v>43443</v>
      </c>
      <c r="CW9" s="29"/>
      <c r="CX9" s="7">
        <f t="shared" si="86"/>
        <v>43433</v>
      </c>
      <c r="CY9" s="7">
        <f t="shared" si="87"/>
        <v>43438</v>
      </c>
      <c r="CZ9" s="33">
        <f t="shared" si="88"/>
        <v>43438</v>
      </c>
      <c r="DA9" s="7">
        <f t="shared" si="89"/>
        <v>43442</v>
      </c>
      <c r="DB9" s="7">
        <f t="shared" si="90"/>
        <v>43466</v>
      </c>
      <c r="DC9" s="7">
        <f t="shared" si="91"/>
        <v>43466</v>
      </c>
      <c r="DD9" s="28">
        <f t="shared" si="92"/>
        <v>43471</v>
      </c>
      <c r="DE9" s="29"/>
    </row>
    <row r="10" spans="1:109" s="2" customFormat="1" ht="11.25" customHeight="1" x14ac:dyDescent="0.2">
      <c r="A10" s="6" t="s">
        <v>102</v>
      </c>
      <c r="B10" s="6" t="s">
        <v>11</v>
      </c>
      <c r="C10" s="4">
        <f t="shared" si="0"/>
        <v>17</v>
      </c>
      <c r="D10" s="47">
        <f t="shared" si="1"/>
        <v>31</v>
      </c>
      <c r="E10" s="29"/>
      <c r="F10" s="7">
        <f t="shared" ref="F10" si="171">G10-ShipWindow</f>
        <v>43104</v>
      </c>
      <c r="G10" s="7">
        <f t="shared" ref="G10" si="172">H10</f>
        <v>43109</v>
      </c>
      <c r="H10" s="33">
        <f t="shared" ref="H10" si="173">I10-OriginLoad_FCL</f>
        <v>43109</v>
      </c>
      <c r="I10" s="7">
        <f t="shared" ref="I10" si="174">J10-MAX(C10:C10)</f>
        <v>43113</v>
      </c>
      <c r="J10" s="7">
        <f t="shared" ref="J10" si="175">K10</f>
        <v>43130</v>
      </c>
      <c r="K10" s="7">
        <f t="shared" ref="K10" si="176">L10-Port2DC_FCL</f>
        <v>43130</v>
      </c>
      <c r="L10" s="16">
        <f t="shared" si="8"/>
        <v>43135</v>
      </c>
      <c r="M10" s="29"/>
      <c r="N10" s="7">
        <f t="shared" ref="N10" si="177">O10-ShipWindow</f>
        <v>43132</v>
      </c>
      <c r="O10" s="7">
        <f t="shared" ref="O10" si="178">P10</f>
        <v>43137</v>
      </c>
      <c r="P10" s="33">
        <f t="shared" ref="P10" si="179">Q10-OriginLoad_FCL</f>
        <v>43137</v>
      </c>
      <c r="Q10" s="7">
        <f t="shared" ref="Q10" si="180">R10-MAX(C10:C10)</f>
        <v>43141</v>
      </c>
      <c r="R10" s="7">
        <f t="shared" ref="R10" si="181">S10</f>
        <v>43158</v>
      </c>
      <c r="S10" s="7">
        <f t="shared" ref="S10" si="182">T10-Port2DC_FCL</f>
        <v>43158</v>
      </c>
      <c r="T10" s="16">
        <f t="shared" si="15"/>
        <v>43163</v>
      </c>
      <c r="U10" s="29"/>
      <c r="V10" s="7">
        <f t="shared" ref="V10" si="183">W10-ShipWindow</f>
        <v>43160</v>
      </c>
      <c r="W10" s="7">
        <f t="shared" ref="W10" si="184">X10</f>
        <v>43165</v>
      </c>
      <c r="X10" s="33">
        <f t="shared" ref="X10" si="185">Y10-OriginLoad_FCL</f>
        <v>43165</v>
      </c>
      <c r="Y10" s="7">
        <f t="shared" ref="Y10" si="186">Z10-MAX(C10:C10)</f>
        <v>43169</v>
      </c>
      <c r="Z10" s="7">
        <f t="shared" ref="Z10" si="187">AA10</f>
        <v>43186</v>
      </c>
      <c r="AA10" s="7">
        <f t="shared" ref="AA10" si="188">AB10-Port2DC_FCL</f>
        <v>43186</v>
      </c>
      <c r="AB10" s="16">
        <f t="shared" si="22"/>
        <v>43191</v>
      </c>
      <c r="AC10" s="29"/>
      <c r="AD10" s="7">
        <f t="shared" ref="AD10" si="189">AE10-ShipWindow</f>
        <v>43188</v>
      </c>
      <c r="AE10" s="7">
        <f t="shared" ref="AE10" si="190">AF10</f>
        <v>43193</v>
      </c>
      <c r="AF10" s="33">
        <f t="shared" ref="AF10" si="191">AG10-OriginLoad_FCL</f>
        <v>43193</v>
      </c>
      <c r="AG10" s="7">
        <f t="shared" ref="AG10" si="192">AH10-MAX(C10:C10)</f>
        <v>43197</v>
      </c>
      <c r="AH10" s="7">
        <f t="shared" ref="AH10" si="193">AI10</f>
        <v>43214</v>
      </c>
      <c r="AI10" s="7">
        <f t="shared" ref="AI10" si="194">AJ10-Port2DC_FCL</f>
        <v>43214</v>
      </c>
      <c r="AJ10" s="16">
        <f t="shared" si="29"/>
        <v>43219</v>
      </c>
      <c r="AK10" s="29"/>
      <c r="AL10" s="7">
        <f t="shared" ref="AL10" si="195">AM10-ShipWindow</f>
        <v>43216</v>
      </c>
      <c r="AM10" s="7">
        <f t="shared" ref="AM10" si="196">AN10</f>
        <v>43221</v>
      </c>
      <c r="AN10" s="33">
        <f t="shared" ref="AN10" si="197">AO10-OriginLoad_FCL</f>
        <v>43221</v>
      </c>
      <c r="AO10" s="7">
        <f t="shared" ref="AO10" si="198">AP10-MAX(C10:C10)</f>
        <v>43225</v>
      </c>
      <c r="AP10" s="7">
        <f t="shared" ref="AP10" si="199">AQ10</f>
        <v>43242</v>
      </c>
      <c r="AQ10" s="7">
        <f t="shared" ref="AQ10" si="200">AR10-Port2DC_FCL</f>
        <v>43242</v>
      </c>
      <c r="AR10" s="16">
        <f t="shared" si="36"/>
        <v>43247</v>
      </c>
      <c r="AS10" s="29"/>
      <c r="AT10" s="7">
        <f t="shared" ref="AT10" si="201">AU10-ShipWindow</f>
        <v>43244</v>
      </c>
      <c r="AU10" s="7">
        <f t="shared" ref="AU10" si="202">AV10</f>
        <v>43249</v>
      </c>
      <c r="AV10" s="33">
        <f t="shared" ref="AV10" si="203">AW10-OriginLoad_FCL</f>
        <v>43249</v>
      </c>
      <c r="AW10" s="7">
        <f t="shared" ref="AW10" si="204">AX10-MAX(C10:C10)</f>
        <v>43253</v>
      </c>
      <c r="AX10" s="7">
        <f t="shared" ref="AX10" si="205">AY10</f>
        <v>43270</v>
      </c>
      <c r="AY10" s="7">
        <f t="shared" ref="AY10" si="206">AZ10-Port2DC_FCL</f>
        <v>43270</v>
      </c>
      <c r="AZ10" s="16">
        <f t="shared" si="43"/>
        <v>43275</v>
      </c>
      <c r="BA10" s="29"/>
      <c r="BB10" s="7">
        <f t="shared" ref="BB10" si="207">BC10-ShipWindow</f>
        <v>43272</v>
      </c>
      <c r="BC10" s="7">
        <f t="shared" ref="BC10" si="208">BD10</f>
        <v>43277</v>
      </c>
      <c r="BD10" s="33">
        <f t="shared" ref="BD10" si="209">BE10-OriginLoad_FCL</f>
        <v>43277</v>
      </c>
      <c r="BE10" s="7">
        <f t="shared" ref="BE10" si="210">BF10-MAX(C10:C10)</f>
        <v>43281</v>
      </c>
      <c r="BF10" s="7">
        <f t="shared" ref="BF10" si="211">BG10</f>
        <v>43298</v>
      </c>
      <c r="BG10" s="7">
        <f t="shared" ref="BG10" si="212">BH10-Port2DC_FCL</f>
        <v>43298</v>
      </c>
      <c r="BH10" s="16">
        <f t="shared" si="50"/>
        <v>43303</v>
      </c>
      <c r="BI10" s="29"/>
      <c r="BJ10" s="7">
        <f t="shared" ref="BJ10" si="213">BK10-ShipWindow</f>
        <v>43300</v>
      </c>
      <c r="BK10" s="7">
        <f t="shared" ref="BK10" si="214">BL10</f>
        <v>43305</v>
      </c>
      <c r="BL10" s="33">
        <f t="shared" ref="BL10" si="215">BM10-OriginLoad_FCL</f>
        <v>43305</v>
      </c>
      <c r="BM10" s="7">
        <f t="shared" ref="BM10" si="216">BN10-MAX(C10:C10)</f>
        <v>43309</v>
      </c>
      <c r="BN10" s="7">
        <f t="shared" ref="BN10" si="217">BO10</f>
        <v>43326</v>
      </c>
      <c r="BO10" s="7">
        <f t="shared" ref="BO10" si="218">BP10-Port2DC_FCL</f>
        <v>43326</v>
      </c>
      <c r="BP10" s="16">
        <f t="shared" si="57"/>
        <v>43331</v>
      </c>
      <c r="BQ10" s="29"/>
      <c r="BR10" s="7">
        <f t="shared" ref="BR10" si="219">BS10-ShipWindow</f>
        <v>43328</v>
      </c>
      <c r="BS10" s="7">
        <f t="shared" ref="BS10" si="220">BT10</f>
        <v>43333</v>
      </c>
      <c r="BT10" s="33">
        <f t="shared" ref="BT10" si="221">BU10-OriginLoad_FCL</f>
        <v>43333</v>
      </c>
      <c r="BU10" s="7">
        <f t="shared" ref="BU10" si="222">BV10-MAX(C10:C10)</f>
        <v>43337</v>
      </c>
      <c r="BV10" s="7">
        <f t="shared" ref="BV10" si="223">BW10</f>
        <v>43354</v>
      </c>
      <c r="BW10" s="7">
        <f t="shared" ref="BW10" si="224">BX10-Port2DC_FCL</f>
        <v>43354</v>
      </c>
      <c r="BX10" s="16">
        <f t="shared" si="64"/>
        <v>43359</v>
      </c>
      <c r="BY10" s="29"/>
      <c r="BZ10" s="7">
        <f t="shared" ref="BZ10" si="225">CA10-ShipWindow</f>
        <v>43356</v>
      </c>
      <c r="CA10" s="7">
        <f t="shared" ref="CA10" si="226">CB10</f>
        <v>43361</v>
      </c>
      <c r="CB10" s="33">
        <f t="shared" ref="CB10" si="227">CC10-OriginLoad_FCL</f>
        <v>43361</v>
      </c>
      <c r="CC10" s="7">
        <f t="shared" ref="CC10" si="228">CD10-MAX(C10:C10)</f>
        <v>43365</v>
      </c>
      <c r="CD10" s="7">
        <f t="shared" ref="CD10" si="229">CE10</f>
        <v>43382</v>
      </c>
      <c r="CE10" s="7">
        <f t="shared" ref="CE10" si="230">CF10-Port2DC_FCL</f>
        <v>43382</v>
      </c>
      <c r="CF10" s="16">
        <f t="shared" si="71"/>
        <v>43387</v>
      </c>
      <c r="CG10" s="29"/>
      <c r="CH10" s="7">
        <f t="shared" ref="CH10" si="231">CI10-ShipWindow</f>
        <v>43384</v>
      </c>
      <c r="CI10" s="7">
        <f t="shared" ref="CI10" si="232">CJ10</f>
        <v>43389</v>
      </c>
      <c r="CJ10" s="33">
        <f t="shared" ref="CJ10" si="233">CK10-OriginLoad_FCL</f>
        <v>43389</v>
      </c>
      <c r="CK10" s="7">
        <f t="shared" ref="CK10" si="234">CL10-MAX(C10:C10)</f>
        <v>43393</v>
      </c>
      <c r="CL10" s="7">
        <f t="shared" ref="CL10" si="235">CM10</f>
        <v>43410</v>
      </c>
      <c r="CM10" s="7">
        <f t="shared" ref="CM10" si="236">CN10-Port2DC_FCL</f>
        <v>43410</v>
      </c>
      <c r="CN10" s="16">
        <f t="shared" si="78"/>
        <v>43415</v>
      </c>
      <c r="CO10" s="29"/>
      <c r="CP10" s="7">
        <f t="shared" ref="CP10" si="237">CQ10-ShipWindow</f>
        <v>43412</v>
      </c>
      <c r="CQ10" s="7">
        <f t="shared" ref="CQ10" si="238">CR10</f>
        <v>43417</v>
      </c>
      <c r="CR10" s="33">
        <f t="shared" ref="CR10" si="239">CS10-OriginLoad_FCL</f>
        <v>43417</v>
      </c>
      <c r="CS10" s="7">
        <f t="shared" ref="CS10" si="240">CT10-MAX(C10:C10)</f>
        <v>43421</v>
      </c>
      <c r="CT10" s="7">
        <f t="shared" ref="CT10" si="241">CU10</f>
        <v>43438</v>
      </c>
      <c r="CU10" s="7">
        <f t="shared" ref="CU10" si="242">CV10-Port2DC_FCL</f>
        <v>43438</v>
      </c>
      <c r="CV10" s="16">
        <f t="shared" si="85"/>
        <v>43443</v>
      </c>
      <c r="CW10" s="29"/>
      <c r="CX10" s="7">
        <f t="shared" ref="CX10" si="243">CY10-ShipWindow</f>
        <v>43440</v>
      </c>
      <c r="CY10" s="7">
        <f t="shared" ref="CY10" si="244">CZ10</f>
        <v>43445</v>
      </c>
      <c r="CZ10" s="33">
        <f t="shared" ref="CZ10" si="245">DA10-OriginLoad_FCL</f>
        <v>43445</v>
      </c>
      <c r="DA10" s="7">
        <f t="shared" ref="DA10" si="246">DB10-MAX(C10:C10)</f>
        <v>43449</v>
      </c>
      <c r="DB10" s="7">
        <f t="shared" ref="DB10" si="247">DC10</f>
        <v>43466</v>
      </c>
      <c r="DC10" s="7">
        <f t="shared" ref="DC10" si="248">DD10-Port2DC_FCL</f>
        <v>43466</v>
      </c>
      <c r="DD10" s="28">
        <f t="shared" si="92"/>
        <v>43471</v>
      </c>
      <c r="DE10" s="29"/>
    </row>
    <row r="11" spans="1:109" s="2" customFormat="1" ht="11.25" customHeight="1" x14ac:dyDescent="0.2">
      <c r="A11" s="5" t="s">
        <v>60</v>
      </c>
      <c r="B11" s="5" t="s">
        <v>11</v>
      </c>
      <c r="C11" s="4">
        <f t="shared" si="0"/>
        <v>25</v>
      </c>
      <c r="D11" s="4">
        <f t="shared" si="1"/>
        <v>39</v>
      </c>
      <c r="E11" s="29"/>
      <c r="F11" s="7">
        <f t="shared" si="2"/>
        <v>43096</v>
      </c>
      <c r="G11" s="7">
        <f t="shared" si="3"/>
        <v>43101</v>
      </c>
      <c r="H11" s="33">
        <f t="shared" si="4"/>
        <v>43101</v>
      </c>
      <c r="I11" s="7">
        <f t="shared" si="5"/>
        <v>43105</v>
      </c>
      <c r="J11" s="7">
        <f t="shared" si="6"/>
        <v>43130</v>
      </c>
      <c r="K11" s="7">
        <f t="shared" si="7"/>
        <v>43130</v>
      </c>
      <c r="L11" s="16">
        <f t="shared" si="8"/>
        <v>43135</v>
      </c>
      <c r="M11" s="29"/>
      <c r="N11" s="7">
        <f t="shared" si="9"/>
        <v>43124</v>
      </c>
      <c r="O11" s="7">
        <f t="shared" si="10"/>
        <v>43129</v>
      </c>
      <c r="P11" s="33">
        <f t="shared" si="11"/>
        <v>43129</v>
      </c>
      <c r="Q11" s="7">
        <f t="shared" si="12"/>
        <v>43133</v>
      </c>
      <c r="R11" s="7">
        <f t="shared" si="13"/>
        <v>43158</v>
      </c>
      <c r="S11" s="7">
        <f t="shared" si="14"/>
        <v>43158</v>
      </c>
      <c r="T11" s="16">
        <f t="shared" si="15"/>
        <v>43163</v>
      </c>
      <c r="U11" s="29"/>
      <c r="V11" s="7">
        <f t="shared" si="16"/>
        <v>43152</v>
      </c>
      <c r="W11" s="7">
        <f t="shared" si="17"/>
        <v>43157</v>
      </c>
      <c r="X11" s="33">
        <f t="shared" si="18"/>
        <v>43157</v>
      </c>
      <c r="Y11" s="7">
        <f t="shared" si="19"/>
        <v>43161</v>
      </c>
      <c r="Z11" s="7">
        <f t="shared" si="20"/>
        <v>43186</v>
      </c>
      <c r="AA11" s="7">
        <f t="shared" si="21"/>
        <v>43186</v>
      </c>
      <c r="AB11" s="16">
        <f t="shared" si="22"/>
        <v>43191</v>
      </c>
      <c r="AC11" s="29"/>
      <c r="AD11" s="7">
        <f t="shared" si="23"/>
        <v>43180</v>
      </c>
      <c r="AE11" s="7">
        <f t="shared" si="24"/>
        <v>43185</v>
      </c>
      <c r="AF11" s="33">
        <f t="shared" si="25"/>
        <v>43185</v>
      </c>
      <c r="AG11" s="7">
        <f t="shared" si="26"/>
        <v>43189</v>
      </c>
      <c r="AH11" s="7">
        <f t="shared" si="27"/>
        <v>43214</v>
      </c>
      <c r="AI11" s="7">
        <f t="shared" si="28"/>
        <v>43214</v>
      </c>
      <c r="AJ11" s="16">
        <f t="shared" si="29"/>
        <v>43219</v>
      </c>
      <c r="AK11" s="29"/>
      <c r="AL11" s="7">
        <f t="shared" si="30"/>
        <v>43208</v>
      </c>
      <c r="AM11" s="7">
        <f t="shared" si="31"/>
        <v>43213</v>
      </c>
      <c r="AN11" s="33">
        <f t="shared" si="32"/>
        <v>43213</v>
      </c>
      <c r="AO11" s="7">
        <f t="shared" si="33"/>
        <v>43217</v>
      </c>
      <c r="AP11" s="7">
        <f t="shared" si="34"/>
        <v>43242</v>
      </c>
      <c r="AQ11" s="7">
        <f t="shared" si="35"/>
        <v>43242</v>
      </c>
      <c r="AR11" s="16">
        <f t="shared" si="36"/>
        <v>43247</v>
      </c>
      <c r="AS11" s="29"/>
      <c r="AT11" s="7">
        <f t="shared" si="37"/>
        <v>43236</v>
      </c>
      <c r="AU11" s="7">
        <f t="shared" si="38"/>
        <v>43241</v>
      </c>
      <c r="AV11" s="33">
        <f t="shared" si="39"/>
        <v>43241</v>
      </c>
      <c r="AW11" s="7">
        <f t="shared" si="40"/>
        <v>43245</v>
      </c>
      <c r="AX11" s="7">
        <f t="shared" si="41"/>
        <v>43270</v>
      </c>
      <c r="AY11" s="7">
        <f t="shared" si="42"/>
        <v>43270</v>
      </c>
      <c r="AZ11" s="16">
        <f t="shared" si="43"/>
        <v>43275</v>
      </c>
      <c r="BA11" s="29"/>
      <c r="BB11" s="7">
        <f t="shared" si="44"/>
        <v>43264</v>
      </c>
      <c r="BC11" s="7">
        <f t="shared" si="45"/>
        <v>43269</v>
      </c>
      <c r="BD11" s="33">
        <f t="shared" si="46"/>
        <v>43269</v>
      </c>
      <c r="BE11" s="7">
        <f t="shared" si="47"/>
        <v>43273</v>
      </c>
      <c r="BF11" s="7">
        <f t="shared" si="48"/>
        <v>43298</v>
      </c>
      <c r="BG11" s="7">
        <f t="shared" si="49"/>
        <v>43298</v>
      </c>
      <c r="BH11" s="16">
        <f t="shared" si="50"/>
        <v>43303</v>
      </c>
      <c r="BI11" s="29"/>
      <c r="BJ11" s="7">
        <f t="shared" si="51"/>
        <v>43292</v>
      </c>
      <c r="BK11" s="7">
        <f t="shared" si="52"/>
        <v>43297</v>
      </c>
      <c r="BL11" s="33">
        <f t="shared" si="53"/>
        <v>43297</v>
      </c>
      <c r="BM11" s="7">
        <f t="shared" si="54"/>
        <v>43301</v>
      </c>
      <c r="BN11" s="7">
        <f t="shared" si="55"/>
        <v>43326</v>
      </c>
      <c r="BO11" s="7">
        <f t="shared" si="56"/>
        <v>43326</v>
      </c>
      <c r="BP11" s="16">
        <f t="shared" si="57"/>
        <v>43331</v>
      </c>
      <c r="BQ11" s="29"/>
      <c r="BR11" s="7">
        <f t="shared" si="58"/>
        <v>43320</v>
      </c>
      <c r="BS11" s="7">
        <f t="shared" si="59"/>
        <v>43325</v>
      </c>
      <c r="BT11" s="33">
        <f t="shared" si="60"/>
        <v>43325</v>
      </c>
      <c r="BU11" s="7">
        <f t="shared" si="61"/>
        <v>43329</v>
      </c>
      <c r="BV11" s="7">
        <f t="shared" si="62"/>
        <v>43354</v>
      </c>
      <c r="BW11" s="7">
        <f t="shared" si="63"/>
        <v>43354</v>
      </c>
      <c r="BX11" s="16">
        <f t="shared" si="64"/>
        <v>43359</v>
      </c>
      <c r="BY11" s="29"/>
      <c r="BZ11" s="7">
        <f t="shared" si="65"/>
        <v>43348</v>
      </c>
      <c r="CA11" s="7">
        <f t="shared" si="66"/>
        <v>43353</v>
      </c>
      <c r="CB11" s="33">
        <f t="shared" si="67"/>
        <v>43353</v>
      </c>
      <c r="CC11" s="7">
        <f t="shared" si="68"/>
        <v>43357</v>
      </c>
      <c r="CD11" s="7">
        <f t="shared" si="69"/>
        <v>43382</v>
      </c>
      <c r="CE11" s="7">
        <f t="shared" si="70"/>
        <v>43382</v>
      </c>
      <c r="CF11" s="16">
        <f t="shared" si="71"/>
        <v>43387</v>
      </c>
      <c r="CG11" s="29"/>
      <c r="CH11" s="7">
        <f t="shared" si="72"/>
        <v>43376</v>
      </c>
      <c r="CI11" s="7">
        <f t="shared" si="73"/>
        <v>43381</v>
      </c>
      <c r="CJ11" s="33">
        <f t="shared" si="74"/>
        <v>43381</v>
      </c>
      <c r="CK11" s="7">
        <f t="shared" si="75"/>
        <v>43385</v>
      </c>
      <c r="CL11" s="7">
        <f t="shared" si="76"/>
        <v>43410</v>
      </c>
      <c r="CM11" s="7">
        <f t="shared" si="77"/>
        <v>43410</v>
      </c>
      <c r="CN11" s="16">
        <f t="shared" si="78"/>
        <v>43415</v>
      </c>
      <c r="CO11" s="29"/>
      <c r="CP11" s="7">
        <f t="shared" si="79"/>
        <v>43404</v>
      </c>
      <c r="CQ11" s="7">
        <f t="shared" si="80"/>
        <v>43409</v>
      </c>
      <c r="CR11" s="33">
        <f t="shared" si="81"/>
        <v>43409</v>
      </c>
      <c r="CS11" s="7">
        <f t="shared" si="82"/>
        <v>43413</v>
      </c>
      <c r="CT11" s="7">
        <f t="shared" si="83"/>
        <v>43438</v>
      </c>
      <c r="CU11" s="7">
        <f t="shared" si="84"/>
        <v>43438</v>
      </c>
      <c r="CV11" s="16">
        <f t="shared" si="85"/>
        <v>43443</v>
      </c>
      <c r="CW11" s="29"/>
      <c r="CX11" s="7">
        <f t="shared" si="86"/>
        <v>43432</v>
      </c>
      <c r="CY11" s="7">
        <f t="shared" si="87"/>
        <v>43437</v>
      </c>
      <c r="CZ11" s="33">
        <f t="shared" si="88"/>
        <v>43437</v>
      </c>
      <c r="DA11" s="7">
        <f t="shared" si="89"/>
        <v>43441</v>
      </c>
      <c r="DB11" s="7">
        <f t="shared" si="90"/>
        <v>43466</v>
      </c>
      <c r="DC11" s="7">
        <f t="shared" si="91"/>
        <v>43466</v>
      </c>
      <c r="DD11" s="28">
        <f t="shared" si="92"/>
        <v>43471</v>
      </c>
      <c r="DE11" s="29"/>
    </row>
    <row r="12" spans="1:109" s="2" customFormat="1" ht="11.25" customHeight="1" x14ac:dyDescent="0.2">
      <c r="A12" s="5" t="s">
        <v>26</v>
      </c>
      <c r="B12" s="5" t="s">
        <v>11</v>
      </c>
      <c r="C12" s="4">
        <f t="shared" si="0"/>
        <v>19</v>
      </c>
      <c r="D12" s="4">
        <f t="shared" si="1"/>
        <v>33</v>
      </c>
      <c r="E12" s="29"/>
      <c r="F12" s="7">
        <f t="shared" si="2"/>
        <v>43102</v>
      </c>
      <c r="G12" s="7">
        <f t="shared" si="3"/>
        <v>43107</v>
      </c>
      <c r="H12" s="33">
        <f t="shared" si="4"/>
        <v>43107</v>
      </c>
      <c r="I12" s="7">
        <f t="shared" si="5"/>
        <v>43111</v>
      </c>
      <c r="J12" s="7">
        <f t="shared" si="6"/>
        <v>43130</v>
      </c>
      <c r="K12" s="7">
        <f t="shared" si="7"/>
        <v>43130</v>
      </c>
      <c r="L12" s="16">
        <f t="shared" si="8"/>
        <v>43135</v>
      </c>
      <c r="M12" s="29"/>
      <c r="N12" s="7">
        <f t="shared" si="9"/>
        <v>43130</v>
      </c>
      <c r="O12" s="7">
        <f t="shared" si="10"/>
        <v>43135</v>
      </c>
      <c r="P12" s="33">
        <f t="shared" si="11"/>
        <v>43135</v>
      </c>
      <c r="Q12" s="7">
        <f t="shared" si="12"/>
        <v>43139</v>
      </c>
      <c r="R12" s="7">
        <f t="shared" si="13"/>
        <v>43158</v>
      </c>
      <c r="S12" s="7">
        <f t="shared" si="14"/>
        <v>43158</v>
      </c>
      <c r="T12" s="16">
        <f t="shared" si="15"/>
        <v>43163</v>
      </c>
      <c r="U12" s="29"/>
      <c r="V12" s="7">
        <f t="shared" si="16"/>
        <v>43158</v>
      </c>
      <c r="W12" s="7">
        <f t="shared" si="17"/>
        <v>43163</v>
      </c>
      <c r="X12" s="33">
        <f t="shared" si="18"/>
        <v>43163</v>
      </c>
      <c r="Y12" s="7">
        <f t="shared" si="19"/>
        <v>43167</v>
      </c>
      <c r="Z12" s="7">
        <f t="shared" si="20"/>
        <v>43186</v>
      </c>
      <c r="AA12" s="7">
        <f t="shared" si="21"/>
        <v>43186</v>
      </c>
      <c r="AB12" s="16">
        <f t="shared" si="22"/>
        <v>43191</v>
      </c>
      <c r="AC12" s="29"/>
      <c r="AD12" s="7">
        <f t="shared" si="23"/>
        <v>43186</v>
      </c>
      <c r="AE12" s="7">
        <f t="shared" si="24"/>
        <v>43191</v>
      </c>
      <c r="AF12" s="33">
        <f t="shared" si="25"/>
        <v>43191</v>
      </c>
      <c r="AG12" s="7">
        <f t="shared" si="26"/>
        <v>43195</v>
      </c>
      <c r="AH12" s="7">
        <f t="shared" si="27"/>
        <v>43214</v>
      </c>
      <c r="AI12" s="7">
        <f t="shared" si="28"/>
        <v>43214</v>
      </c>
      <c r="AJ12" s="16">
        <f t="shared" si="29"/>
        <v>43219</v>
      </c>
      <c r="AK12" s="29"/>
      <c r="AL12" s="7">
        <f t="shared" si="30"/>
        <v>43214</v>
      </c>
      <c r="AM12" s="7">
        <f t="shared" si="31"/>
        <v>43219</v>
      </c>
      <c r="AN12" s="33">
        <f t="shared" si="32"/>
        <v>43219</v>
      </c>
      <c r="AO12" s="7">
        <f t="shared" si="33"/>
        <v>43223</v>
      </c>
      <c r="AP12" s="7">
        <f t="shared" si="34"/>
        <v>43242</v>
      </c>
      <c r="AQ12" s="7">
        <f t="shared" si="35"/>
        <v>43242</v>
      </c>
      <c r="AR12" s="16">
        <f t="shared" si="36"/>
        <v>43247</v>
      </c>
      <c r="AS12" s="29"/>
      <c r="AT12" s="7">
        <f t="shared" si="37"/>
        <v>43242</v>
      </c>
      <c r="AU12" s="7">
        <f t="shared" si="38"/>
        <v>43247</v>
      </c>
      <c r="AV12" s="33">
        <f t="shared" si="39"/>
        <v>43247</v>
      </c>
      <c r="AW12" s="7">
        <f t="shared" si="40"/>
        <v>43251</v>
      </c>
      <c r="AX12" s="7">
        <f t="shared" si="41"/>
        <v>43270</v>
      </c>
      <c r="AY12" s="7">
        <f t="shared" si="42"/>
        <v>43270</v>
      </c>
      <c r="AZ12" s="16">
        <f t="shared" si="43"/>
        <v>43275</v>
      </c>
      <c r="BA12" s="29"/>
      <c r="BB12" s="7">
        <f t="shared" si="44"/>
        <v>43270</v>
      </c>
      <c r="BC12" s="7">
        <f t="shared" si="45"/>
        <v>43275</v>
      </c>
      <c r="BD12" s="33">
        <f t="shared" si="46"/>
        <v>43275</v>
      </c>
      <c r="BE12" s="7">
        <f t="shared" si="47"/>
        <v>43279</v>
      </c>
      <c r="BF12" s="7">
        <f t="shared" si="48"/>
        <v>43298</v>
      </c>
      <c r="BG12" s="7">
        <f t="shared" si="49"/>
        <v>43298</v>
      </c>
      <c r="BH12" s="16">
        <f t="shared" si="50"/>
        <v>43303</v>
      </c>
      <c r="BI12" s="29"/>
      <c r="BJ12" s="7">
        <f t="shared" si="51"/>
        <v>43298</v>
      </c>
      <c r="BK12" s="7">
        <f t="shared" si="52"/>
        <v>43303</v>
      </c>
      <c r="BL12" s="33">
        <f t="shared" si="53"/>
        <v>43303</v>
      </c>
      <c r="BM12" s="7">
        <f t="shared" si="54"/>
        <v>43307</v>
      </c>
      <c r="BN12" s="7">
        <f t="shared" si="55"/>
        <v>43326</v>
      </c>
      <c r="BO12" s="7">
        <f t="shared" si="56"/>
        <v>43326</v>
      </c>
      <c r="BP12" s="16">
        <f t="shared" si="57"/>
        <v>43331</v>
      </c>
      <c r="BQ12" s="29"/>
      <c r="BR12" s="7">
        <f t="shared" si="58"/>
        <v>43326</v>
      </c>
      <c r="BS12" s="7">
        <f t="shared" si="59"/>
        <v>43331</v>
      </c>
      <c r="BT12" s="33">
        <f t="shared" si="60"/>
        <v>43331</v>
      </c>
      <c r="BU12" s="7">
        <f t="shared" si="61"/>
        <v>43335</v>
      </c>
      <c r="BV12" s="7">
        <f t="shared" si="62"/>
        <v>43354</v>
      </c>
      <c r="BW12" s="7">
        <f t="shared" si="63"/>
        <v>43354</v>
      </c>
      <c r="BX12" s="16">
        <f t="shared" si="64"/>
        <v>43359</v>
      </c>
      <c r="BY12" s="29"/>
      <c r="BZ12" s="7">
        <f t="shared" si="65"/>
        <v>43354</v>
      </c>
      <c r="CA12" s="7">
        <f t="shared" si="66"/>
        <v>43359</v>
      </c>
      <c r="CB12" s="33">
        <f t="shared" si="67"/>
        <v>43359</v>
      </c>
      <c r="CC12" s="7">
        <f t="shared" si="68"/>
        <v>43363</v>
      </c>
      <c r="CD12" s="7">
        <f t="shared" si="69"/>
        <v>43382</v>
      </c>
      <c r="CE12" s="7">
        <f t="shared" si="70"/>
        <v>43382</v>
      </c>
      <c r="CF12" s="16">
        <f t="shared" si="71"/>
        <v>43387</v>
      </c>
      <c r="CG12" s="29"/>
      <c r="CH12" s="7">
        <f t="shared" si="72"/>
        <v>43382</v>
      </c>
      <c r="CI12" s="7">
        <f t="shared" si="73"/>
        <v>43387</v>
      </c>
      <c r="CJ12" s="33">
        <f t="shared" si="74"/>
        <v>43387</v>
      </c>
      <c r="CK12" s="7">
        <f t="shared" si="75"/>
        <v>43391</v>
      </c>
      <c r="CL12" s="7">
        <f t="shared" si="76"/>
        <v>43410</v>
      </c>
      <c r="CM12" s="7">
        <f t="shared" si="77"/>
        <v>43410</v>
      </c>
      <c r="CN12" s="16">
        <f t="shared" si="78"/>
        <v>43415</v>
      </c>
      <c r="CO12" s="29"/>
      <c r="CP12" s="7">
        <f t="shared" si="79"/>
        <v>43410</v>
      </c>
      <c r="CQ12" s="7">
        <f t="shared" si="80"/>
        <v>43415</v>
      </c>
      <c r="CR12" s="33">
        <f t="shared" si="81"/>
        <v>43415</v>
      </c>
      <c r="CS12" s="7">
        <f t="shared" si="82"/>
        <v>43419</v>
      </c>
      <c r="CT12" s="7">
        <f t="shared" si="83"/>
        <v>43438</v>
      </c>
      <c r="CU12" s="7">
        <f t="shared" si="84"/>
        <v>43438</v>
      </c>
      <c r="CV12" s="16">
        <f t="shared" si="85"/>
        <v>43443</v>
      </c>
      <c r="CW12" s="29"/>
      <c r="CX12" s="7">
        <f t="shared" si="86"/>
        <v>43438</v>
      </c>
      <c r="CY12" s="7">
        <f t="shared" si="87"/>
        <v>43443</v>
      </c>
      <c r="CZ12" s="33">
        <f t="shared" si="88"/>
        <v>43443</v>
      </c>
      <c r="DA12" s="7">
        <f t="shared" si="89"/>
        <v>43447</v>
      </c>
      <c r="DB12" s="7">
        <f t="shared" si="90"/>
        <v>43466</v>
      </c>
      <c r="DC12" s="7">
        <f t="shared" si="91"/>
        <v>43466</v>
      </c>
      <c r="DD12" s="28">
        <f t="shared" si="92"/>
        <v>43471</v>
      </c>
      <c r="DE12" s="29"/>
    </row>
    <row r="13" spans="1:109" s="2" customFormat="1" ht="11.25" customHeight="1" x14ac:dyDescent="0.2">
      <c r="A13" s="5" t="s">
        <v>30</v>
      </c>
      <c r="B13" s="5" t="s">
        <v>11</v>
      </c>
      <c r="C13" s="4">
        <f t="shared" si="0"/>
        <v>13</v>
      </c>
      <c r="D13" s="4">
        <f t="shared" si="1"/>
        <v>27</v>
      </c>
      <c r="E13" s="29"/>
      <c r="F13" s="7">
        <f t="shared" si="2"/>
        <v>43108</v>
      </c>
      <c r="G13" s="7">
        <f t="shared" si="3"/>
        <v>43113</v>
      </c>
      <c r="H13" s="33">
        <f t="shared" si="4"/>
        <v>43113</v>
      </c>
      <c r="I13" s="7">
        <f t="shared" si="5"/>
        <v>43117</v>
      </c>
      <c r="J13" s="7">
        <f t="shared" si="6"/>
        <v>43130</v>
      </c>
      <c r="K13" s="7">
        <f t="shared" si="7"/>
        <v>43130</v>
      </c>
      <c r="L13" s="16">
        <f t="shared" si="8"/>
        <v>43135</v>
      </c>
      <c r="M13" s="29"/>
      <c r="N13" s="7">
        <f t="shared" si="9"/>
        <v>43136</v>
      </c>
      <c r="O13" s="7">
        <f t="shared" si="10"/>
        <v>43141</v>
      </c>
      <c r="P13" s="33">
        <f t="shared" si="11"/>
        <v>43141</v>
      </c>
      <c r="Q13" s="7">
        <f t="shared" si="12"/>
        <v>43145</v>
      </c>
      <c r="R13" s="7">
        <f t="shared" si="13"/>
        <v>43158</v>
      </c>
      <c r="S13" s="7">
        <f t="shared" si="14"/>
        <v>43158</v>
      </c>
      <c r="T13" s="16">
        <f t="shared" si="15"/>
        <v>43163</v>
      </c>
      <c r="U13" s="29"/>
      <c r="V13" s="7">
        <f t="shared" si="16"/>
        <v>43164</v>
      </c>
      <c r="W13" s="7">
        <f t="shared" si="17"/>
        <v>43169</v>
      </c>
      <c r="X13" s="33">
        <f t="shared" si="18"/>
        <v>43169</v>
      </c>
      <c r="Y13" s="7">
        <f t="shared" si="19"/>
        <v>43173</v>
      </c>
      <c r="Z13" s="7">
        <f t="shared" si="20"/>
        <v>43186</v>
      </c>
      <c r="AA13" s="7">
        <f t="shared" si="21"/>
        <v>43186</v>
      </c>
      <c r="AB13" s="16">
        <f t="shared" si="22"/>
        <v>43191</v>
      </c>
      <c r="AC13" s="29"/>
      <c r="AD13" s="7">
        <f t="shared" si="23"/>
        <v>43192</v>
      </c>
      <c r="AE13" s="7">
        <f t="shared" si="24"/>
        <v>43197</v>
      </c>
      <c r="AF13" s="33">
        <f t="shared" si="25"/>
        <v>43197</v>
      </c>
      <c r="AG13" s="7">
        <f t="shared" si="26"/>
        <v>43201</v>
      </c>
      <c r="AH13" s="7">
        <f t="shared" si="27"/>
        <v>43214</v>
      </c>
      <c r="AI13" s="7">
        <f t="shared" si="28"/>
        <v>43214</v>
      </c>
      <c r="AJ13" s="16">
        <f t="shared" si="29"/>
        <v>43219</v>
      </c>
      <c r="AK13" s="29"/>
      <c r="AL13" s="7">
        <f t="shared" si="30"/>
        <v>43220</v>
      </c>
      <c r="AM13" s="7">
        <f t="shared" si="31"/>
        <v>43225</v>
      </c>
      <c r="AN13" s="33">
        <f t="shared" si="32"/>
        <v>43225</v>
      </c>
      <c r="AO13" s="7">
        <f t="shared" si="33"/>
        <v>43229</v>
      </c>
      <c r="AP13" s="7">
        <f t="shared" si="34"/>
        <v>43242</v>
      </c>
      <c r="AQ13" s="7">
        <f t="shared" si="35"/>
        <v>43242</v>
      </c>
      <c r="AR13" s="16">
        <f t="shared" si="36"/>
        <v>43247</v>
      </c>
      <c r="AS13" s="29"/>
      <c r="AT13" s="7">
        <f t="shared" si="37"/>
        <v>43248</v>
      </c>
      <c r="AU13" s="7">
        <f t="shared" si="38"/>
        <v>43253</v>
      </c>
      <c r="AV13" s="33">
        <f t="shared" si="39"/>
        <v>43253</v>
      </c>
      <c r="AW13" s="7">
        <f t="shared" si="40"/>
        <v>43257</v>
      </c>
      <c r="AX13" s="7">
        <f t="shared" si="41"/>
        <v>43270</v>
      </c>
      <c r="AY13" s="7">
        <f t="shared" si="42"/>
        <v>43270</v>
      </c>
      <c r="AZ13" s="16">
        <f t="shared" si="43"/>
        <v>43275</v>
      </c>
      <c r="BA13" s="29"/>
      <c r="BB13" s="7">
        <f t="shared" si="44"/>
        <v>43276</v>
      </c>
      <c r="BC13" s="7">
        <f t="shared" si="45"/>
        <v>43281</v>
      </c>
      <c r="BD13" s="33">
        <f t="shared" si="46"/>
        <v>43281</v>
      </c>
      <c r="BE13" s="7">
        <f t="shared" si="47"/>
        <v>43285</v>
      </c>
      <c r="BF13" s="7">
        <f t="shared" si="48"/>
        <v>43298</v>
      </c>
      <c r="BG13" s="7">
        <f t="shared" si="49"/>
        <v>43298</v>
      </c>
      <c r="BH13" s="16">
        <f t="shared" si="50"/>
        <v>43303</v>
      </c>
      <c r="BI13" s="29"/>
      <c r="BJ13" s="7">
        <f t="shared" si="51"/>
        <v>43304</v>
      </c>
      <c r="BK13" s="7">
        <f t="shared" si="52"/>
        <v>43309</v>
      </c>
      <c r="BL13" s="33">
        <f t="shared" si="53"/>
        <v>43309</v>
      </c>
      <c r="BM13" s="7">
        <f t="shared" si="54"/>
        <v>43313</v>
      </c>
      <c r="BN13" s="7">
        <f t="shared" si="55"/>
        <v>43326</v>
      </c>
      <c r="BO13" s="7">
        <f t="shared" si="56"/>
        <v>43326</v>
      </c>
      <c r="BP13" s="16">
        <f t="shared" si="57"/>
        <v>43331</v>
      </c>
      <c r="BQ13" s="29"/>
      <c r="BR13" s="7">
        <f t="shared" si="58"/>
        <v>43332</v>
      </c>
      <c r="BS13" s="7">
        <f t="shared" si="59"/>
        <v>43337</v>
      </c>
      <c r="BT13" s="33">
        <f t="shared" si="60"/>
        <v>43337</v>
      </c>
      <c r="BU13" s="7">
        <f t="shared" si="61"/>
        <v>43341</v>
      </c>
      <c r="BV13" s="7">
        <f t="shared" si="62"/>
        <v>43354</v>
      </c>
      <c r="BW13" s="7">
        <f t="shared" si="63"/>
        <v>43354</v>
      </c>
      <c r="BX13" s="16">
        <f t="shared" si="64"/>
        <v>43359</v>
      </c>
      <c r="BY13" s="29"/>
      <c r="BZ13" s="7">
        <f t="shared" si="65"/>
        <v>43360</v>
      </c>
      <c r="CA13" s="7">
        <f t="shared" si="66"/>
        <v>43365</v>
      </c>
      <c r="CB13" s="33">
        <f t="shared" si="67"/>
        <v>43365</v>
      </c>
      <c r="CC13" s="7">
        <f t="shared" si="68"/>
        <v>43369</v>
      </c>
      <c r="CD13" s="7">
        <f t="shared" si="69"/>
        <v>43382</v>
      </c>
      <c r="CE13" s="7">
        <f t="shared" si="70"/>
        <v>43382</v>
      </c>
      <c r="CF13" s="16">
        <f t="shared" si="71"/>
        <v>43387</v>
      </c>
      <c r="CG13" s="29"/>
      <c r="CH13" s="7">
        <f t="shared" si="72"/>
        <v>43388</v>
      </c>
      <c r="CI13" s="7">
        <f t="shared" si="73"/>
        <v>43393</v>
      </c>
      <c r="CJ13" s="33">
        <f t="shared" si="74"/>
        <v>43393</v>
      </c>
      <c r="CK13" s="7">
        <f t="shared" si="75"/>
        <v>43397</v>
      </c>
      <c r="CL13" s="7">
        <f t="shared" si="76"/>
        <v>43410</v>
      </c>
      <c r="CM13" s="7">
        <f t="shared" si="77"/>
        <v>43410</v>
      </c>
      <c r="CN13" s="16">
        <f t="shared" si="78"/>
        <v>43415</v>
      </c>
      <c r="CO13" s="29"/>
      <c r="CP13" s="7">
        <f t="shared" si="79"/>
        <v>43416</v>
      </c>
      <c r="CQ13" s="7">
        <f t="shared" si="80"/>
        <v>43421</v>
      </c>
      <c r="CR13" s="33">
        <f t="shared" si="81"/>
        <v>43421</v>
      </c>
      <c r="CS13" s="7">
        <f t="shared" si="82"/>
        <v>43425</v>
      </c>
      <c r="CT13" s="7">
        <f t="shared" si="83"/>
        <v>43438</v>
      </c>
      <c r="CU13" s="7">
        <f t="shared" si="84"/>
        <v>43438</v>
      </c>
      <c r="CV13" s="16">
        <f t="shared" si="85"/>
        <v>43443</v>
      </c>
      <c r="CW13" s="29"/>
      <c r="CX13" s="7">
        <f t="shared" si="86"/>
        <v>43444</v>
      </c>
      <c r="CY13" s="7">
        <f t="shared" si="87"/>
        <v>43449</v>
      </c>
      <c r="CZ13" s="33">
        <f t="shared" si="88"/>
        <v>43449</v>
      </c>
      <c r="DA13" s="7">
        <f t="shared" si="89"/>
        <v>43453</v>
      </c>
      <c r="DB13" s="7">
        <f t="shared" si="90"/>
        <v>43466</v>
      </c>
      <c r="DC13" s="7">
        <f t="shared" si="91"/>
        <v>43466</v>
      </c>
      <c r="DD13" s="28">
        <f t="shared" si="92"/>
        <v>43471</v>
      </c>
      <c r="DE13" s="29"/>
    </row>
    <row r="14" spans="1:109" s="2" customFormat="1" ht="11.25" customHeight="1" x14ac:dyDescent="0.2">
      <c r="A14" s="5" t="s">
        <v>31</v>
      </c>
      <c r="B14" s="5" t="s">
        <v>11</v>
      </c>
      <c r="C14" s="4">
        <f t="shared" si="0"/>
        <v>17</v>
      </c>
      <c r="D14" s="4">
        <f t="shared" si="1"/>
        <v>31</v>
      </c>
      <c r="E14" s="29"/>
      <c r="F14" s="7">
        <f t="shared" si="2"/>
        <v>43104</v>
      </c>
      <c r="G14" s="7">
        <f t="shared" si="3"/>
        <v>43109</v>
      </c>
      <c r="H14" s="33">
        <f t="shared" si="4"/>
        <v>43109</v>
      </c>
      <c r="I14" s="7">
        <f t="shared" si="5"/>
        <v>43113</v>
      </c>
      <c r="J14" s="7">
        <f t="shared" si="6"/>
        <v>43130</v>
      </c>
      <c r="K14" s="7">
        <f t="shared" si="7"/>
        <v>43130</v>
      </c>
      <c r="L14" s="16">
        <f t="shared" si="8"/>
        <v>43135</v>
      </c>
      <c r="M14" s="29"/>
      <c r="N14" s="7">
        <f t="shared" si="9"/>
        <v>43132</v>
      </c>
      <c r="O14" s="7">
        <f t="shared" si="10"/>
        <v>43137</v>
      </c>
      <c r="P14" s="33">
        <f t="shared" si="11"/>
        <v>43137</v>
      </c>
      <c r="Q14" s="7">
        <f t="shared" si="12"/>
        <v>43141</v>
      </c>
      <c r="R14" s="7">
        <f t="shared" si="13"/>
        <v>43158</v>
      </c>
      <c r="S14" s="7">
        <f t="shared" si="14"/>
        <v>43158</v>
      </c>
      <c r="T14" s="16">
        <f t="shared" si="15"/>
        <v>43163</v>
      </c>
      <c r="U14" s="29"/>
      <c r="V14" s="7">
        <f t="shared" si="16"/>
        <v>43160</v>
      </c>
      <c r="W14" s="7">
        <f t="shared" si="17"/>
        <v>43165</v>
      </c>
      <c r="X14" s="33">
        <f t="shared" si="18"/>
        <v>43165</v>
      </c>
      <c r="Y14" s="7">
        <f t="shared" si="19"/>
        <v>43169</v>
      </c>
      <c r="Z14" s="7">
        <f t="shared" si="20"/>
        <v>43186</v>
      </c>
      <c r="AA14" s="7">
        <f t="shared" si="21"/>
        <v>43186</v>
      </c>
      <c r="AB14" s="16">
        <f t="shared" si="22"/>
        <v>43191</v>
      </c>
      <c r="AC14" s="29"/>
      <c r="AD14" s="7">
        <f t="shared" si="23"/>
        <v>43188</v>
      </c>
      <c r="AE14" s="7">
        <f t="shared" si="24"/>
        <v>43193</v>
      </c>
      <c r="AF14" s="33">
        <f t="shared" si="25"/>
        <v>43193</v>
      </c>
      <c r="AG14" s="7">
        <f t="shared" si="26"/>
        <v>43197</v>
      </c>
      <c r="AH14" s="7">
        <f t="shared" si="27"/>
        <v>43214</v>
      </c>
      <c r="AI14" s="7">
        <f t="shared" si="28"/>
        <v>43214</v>
      </c>
      <c r="AJ14" s="16">
        <f t="shared" si="29"/>
        <v>43219</v>
      </c>
      <c r="AK14" s="29"/>
      <c r="AL14" s="7">
        <f t="shared" si="30"/>
        <v>43216</v>
      </c>
      <c r="AM14" s="7">
        <f t="shared" si="31"/>
        <v>43221</v>
      </c>
      <c r="AN14" s="33">
        <f t="shared" si="32"/>
        <v>43221</v>
      </c>
      <c r="AO14" s="7">
        <f t="shared" si="33"/>
        <v>43225</v>
      </c>
      <c r="AP14" s="7">
        <f t="shared" si="34"/>
        <v>43242</v>
      </c>
      <c r="AQ14" s="7">
        <f t="shared" si="35"/>
        <v>43242</v>
      </c>
      <c r="AR14" s="16">
        <f t="shared" si="36"/>
        <v>43247</v>
      </c>
      <c r="AS14" s="29"/>
      <c r="AT14" s="7">
        <f t="shared" si="37"/>
        <v>43244</v>
      </c>
      <c r="AU14" s="7">
        <f t="shared" si="38"/>
        <v>43249</v>
      </c>
      <c r="AV14" s="33">
        <f t="shared" si="39"/>
        <v>43249</v>
      </c>
      <c r="AW14" s="7">
        <f t="shared" si="40"/>
        <v>43253</v>
      </c>
      <c r="AX14" s="7">
        <f t="shared" si="41"/>
        <v>43270</v>
      </c>
      <c r="AY14" s="7">
        <f t="shared" si="42"/>
        <v>43270</v>
      </c>
      <c r="AZ14" s="16">
        <f t="shared" si="43"/>
        <v>43275</v>
      </c>
      <c r="BA14" s="29"/>
      <c r="BB14" s="7">
        <f t="shared" si="44"/>
        <v>43272</v>
      </c>
      <c r="BC14" s="7">
        <f t="shared" si="45"/>
        <v>43277</v>
      </c>
      <c r="BD14" s="33">
        <f t="shared" si="46"/>
        <v>43277</v>
      </c>
      <c r="BE14" s="7">
        <f t="shared" si="47"/>
        <v>43281</v>
      </c>
      <c r="BF14" s="7">
        <f t="shared" si="48"/>
        <v>43298</v>
      </c>
      <c r="BG14" s="7">
        <f t="shared" si="49"/>
        <v>43298</v>
      </c>
      <c r="BH14" s="16">
        <f t="shared" si="50"/>
        <v>43303</v>
      </c>
      <c r="BI14" s="29"/>
      <c r="BJ14" s="7">
        <f t="shared" si="51"/>
        <v>43300</v>
      </c>
      <c r="BK14" s="7">
        <f t="shared" si="52"/>
        <v>43305</v>
      </c>
      <c r="BL14" s="33">
        <f t="shared" si="53"/>
        <v>43305</v>
      </c>
      <c r="BM14" s="7">
        <f t="shared" si="54"/>
        <v>43309</v>
      </c>
      <c r="BN14" s="7">
        <f t="shared" si="55"/>
        <v>43326</v>
      </c>
      <c r="BO14" s="7">
        <f t="shared" si="56"/>
        <v>43326</v>
      </c>
      <c r="BP14" s="16">
        <f t="shared" si="57"/>
        <v>43331</v>
      </c>
      <c r="BQ14" s="29"/>
      <c r="BR14" s="7">
        <f t="shared" si="58"/>
        <v>43328</v>
      </c>
      <c r="BS14" s="7">
        <f t="shared" si="59"/>
        <v>43333</v>
      </c>
      <c r="BT14" s="33">
        <f t="shared" si="60"/>
        <v>43333</v>
      </c>
      <c r="BU14" s="7">
        <f t="shared" si="61"/>
        <v>43337</v>
      </c>
      <c r="BV14" s="7">
        <f t="shared" si="62"/>
        <v>43354</v>
      </c>
      <c r="BW14" s="7">
        <f t="shared" si="63"/>
        <v>43354</v>
      </c>
      <c r="BX14" s="16">
        <f t="shared" si="64"/>
        <v>43359</v>
      </c>
      <c r="BY14" s="29"/>
      <c r="BZ14" s="7">
        <f t="shared" si="65"/>
        <v>43356</v>
      </c>
      <c r="CA14" s="7">
        <f t="shared" si="66"/>
        <v>43361</v>
      </c>
      <c r="CB14" s="33">
        <f t="shared" si="67"/>
        <v>43361</v>
      </c>
      <c r="CC14" s="7">
        <f t="shared" si="68"/>
        <v>43365</v>
      </c>
      <c r="CD14" s="7">
        <f t="shared" si="69"/>
        <v>43382</v>
      </c>
      <c r="CE14" s="7">
        <f t="shared" si="70"/>
        <v>43382</v>
      </c>
      <c r="CF14" s="16">
        <f t="shared" si="71"/>
        <v>43387</v>
      </c>
      <c r="CG14" s="29"/>
      <c r="CH14" s="7">
        <f t="shared" si="72"/>
        <v>43384</v>
      </c>
      <c r="CI14" s="7">
        <f t="shared" si="73"/>
        <v>43389</v>
      </c>
      <c r="CJ14" s="33">
        <f t="shared" si="74"/>
        <v>43389</v>
      </c>
      <c r="CK14" s="7">
        <f t="shared" si="75"/>
        <v>43393</v>
      </c>
      <c r="CL14" s="7">
        <f t="shared" si="76"/>
        <v>43410</v>
      </c>
      <c r="CM14" s="7">
        <f t="shared" si="77"/>
        <v>43410</v>
      </c>
      <c r="CN14" s="16">
        <f t="shared" si="78"/>
        <v>43415</v>
      </c>
      <c r="CO14" s="29"/>
      <c r="CP14" s="7">
        <f t="shared" si="79"/>
        <v>43412</v>
      </c>
      <c r="CQ14" s="7">
        <f t="shared" si="80"/>
        <v>43417</v>
      </c>
      <c r="CR14" s="33">
        <f t="shared" si="81"/>
        <v>43417</v>
      </c>
      <c r="CS14" s="7">
        <f t="shared" si="82"/>
        <v>43421</v>
      </c>
      <c r="CT14" s="7">
        <f t="shared" si="83"/>
        <v>43438</v>
      </c>
      <c r="CU14" s="7">
        <f t="shared" si="84"/>
        <v>43438</v>
      </c>
      <c r="CV14" s="16">
        <f t="shared" si="85"/>
        <v>43443</v>
      </c>
      <c r="CW14" s="29"/>
      <c r="CX14" s="7">
        <f t="shared" si="86"/>
        <v>43440</v>
      </c>
      <c r="CY14" s="7">
        <f t="shared" si="87"/>
        <v>43445</v>
      </c>
      <c r="CZ14" s="33">
        <f t="shared" si="88"/>
        <v>43445</v>
      </c>
      <c r="DA14" s="7">
        <f t="shared" si="89"/>
        <v>43449</v>
      </c>
      <c r="DB14" s="7">
        <f t="shared" si="90"/>
        <v>43466</v>
      </c>
      <c r="DC14" s="7">
        <f t="shared" si="91"/>
        <v>43466</v>
      </c>
      <c r="DD14" s="28">
        <f t="shared" si="92"/>
        <v>43471</v>
      </c>
      <c r="DE14" s="29"/>
    </row>
    <row r="15" spans="1:109" s="9" customFormat="1" ht="11.25" customHeight="1" x14ac:dyDescent="0.2">
      <c r="A15" s="5" t="s">
        <v>48</v>
      </c>
      <c r="B15" s="5" t="s">
        <v>11</v>
      </c>
      <c r="C15" s="4">
        <f t="shared" si="0"/>
        <v>28</v>
      </c>
      <c r="D15" s="4">
        <f t="shared" si="1"/>
        <v>42</v>
      </c>
      <c r="E15" s="29"/>
      <c r="F15" s="7">
        <f t="shared" si="2"/>
        <v>43093</v>
      </c>
      <c r="G15" s="7">
        <f t="shared" si="3"/>
        <v>43098</v>
      </c>
      <c r="H15" s="33">
        <f t="shared" si="4"/>
        <v>43098</v>
      </c>
      <c r="I15" s="7">
        <f t="shared" si="5"/>
        <v>43102</v>
      </c>
      <c r="J15" s="7">
        <f t="shared" si="6"/>
        <v>43130</v>
      </c>
      <c r="K15" s="7">
        <f t="shared" si="7"/>
        <v>43130</v>
      </c>
      <c r="L15" s="16">
        <f t="shared" si="8"/>
        <v>43135</v>
      </c>
      <c r="M15" s="29"/>
      <c r="N15" s="7">
        <f t="shared" si="9"/>
        <v>43121</v>
      </c>
      <c r="O15" s="7">
        <f t="shared" si="10"/>
        <v>43126</v>
      </c>
      <c r="P15" s="33">
        <f t="shared" si="11"/>
        <v>43126</v>
      </c>
      <c r="Q15" s="7">
        <f t="shared" si="12"/>
        <v>43130</v>
      </c>
      <c r="R15" s="7">
        <f t="shared" si="13"/>
        <v>43158</v>
      </c>
      <c r="S15" s="7">
        <f t="shared" si="14"/>
        <v>43158</v>
      </c>
      <c r="T15" s="16">
        <f t="shared" si="15"/>
        <v>43163</v>
      </c>
      <c r="U15" s="29"/>
      <c r="V15" s="7">
        <f t="shared" si="16"/>
        <v>43149</v>
      </c>
      <c r="W15" s="7">
        <f t="shared" si="17"/>
        <v>43154</v>
      </c>
      <c r="X15" s="33">
        <f t="shared" si="18"/>
        <v>43154</v>
      </c>
      <c r="Y15" s="7">
        <f t="shared" si="19"/>
        <v>43158</v>
      </c>
      <c r="Z15" s="7">
        <f t="shared" si="20"/>
        <v>43186</v>
      </c>
      <c r="AA15" s="7">
        <f t="shared" si="21"/>
        <v>43186</v>
      </c>
      <c r="AB15" s="16">
        <f t="shared" si="22"/>
        <v>43191</v>
      </c>
      <c r="AC15" s="29"/>
      <c r="AD15" s="7">
        <f t="shared" si="23"/>
        <v>43177</v>
      </c>
      <c r="AE15" s="7">
        <f t="shared" si="24"/>
        <v>43182</v>
      </c>
      <c r="AF15" s="33">
        <f t="shared" si="25"/>
        <v>43182</v>
      </c>
      <c r="AG15" s="7">
        <f t="shared" si="26"/>
        <v>43186</v>
      </c>
      <c r="AH15" s="7">
        <f t="shared" si="27"/>
        <v>43214</v>
      </c>
      <c r="AI15" s="7">
        <f t="shared" si="28"/>
        <v>43214</v>
      </c>
      <c r="AJ15" s="16">
        <f t="shared" si="29"/>
        <v>43219</v>
      </c>
      <c r="AK15" s="29"/>
      <c r="AL15" s="7">
        <f t="shared" si="30"/>
        <v>43205</v>
      </c>
      <c r="AM15" s="7">
        <f t="shared" si="31"/>
        <v>43210</v>
      </c>
      <c r="AN15" s="33">
        <f t="shared" si="32"/>
        <v>43210</v>
      </c>
      <c r="AO15" s="7">
        <f t="shared" si="33"/>
        <v>43214</v>
      </c>
      <c r="AP15" s="7">
        <f t="shared" si="34"/>
        <v>43242</v>
      </c>
      <c r="AQ15" s="7">
        <f t="shared" si="35"/>
        <v>43242</v>
      </c>
      <c r="AR15" s="16">
        <f t="shared" si="36"/>
        <v>43247</v>
      </c>
      <c r="AS15" s="29"/>
      <c r="AT15" s="7">
        <f t="shared" si="37"/>
        <v>43233</v>
      </c>
      <c r="AU15" s="7">
        <f t="shared" si="38"/>
        <v>43238</v>
      </c>
      <c r="AV15" s="33">
        <f t="shared" si="39"/>
        <v>43238</v>
      </c>
      <c r="AW15" s="7">
        <f t="shared" si="40"/>
        <v>43242</v>
      </c>
      <c r="AX15" s="7">
        <f t="shared" si="41"/>
        <v>43270</v>
      </c>
      <c r="AY15" s="7">
        <f t="shared" si="42"/>
        <v>43270</v>
      </c>
      <c r="AZ15" s="16">
        <f t="shared" si="43"/>
        <v>43275</v>
      </c>
      <c r="BA15" s="29"/>
      <c r="BB15" s="7">
        <f t="shared" si="44"/>
        <v>43261</v>
      </c>
      <c r="BC15" s="7">
        <f t="shared" si="45"/>
        <v>43266</v>
      </c>
      <c r="BD15" s="33">
        <f t="shared" si="46"/>
        <v>43266</v>
      </c>
      <c r="BE15" s="7">
        <f t="shared" si="47"/>
        <v>43270</v>
      </c>
      <c r="BF15" s="7">
        <f t="shared" si="48"/>
        <v>43298</v>
      </c>
      <c r="BG15" s="7">
        <f t="shared" si="49"/>
        <v>43298</v>
      </c>
      <c r="BH15" s="16">
        <f t="shared" si="50"/>
        <v>43303</v>
      </c>
      <c r="BI15" s="29"/>
      <c r="BJ15" s="7">
        <f t="shared" si="51"/>
        <v>43289</v>
      </c>
      <c r="BK15" s="7">
        <f t="shared" si="52"/>
        <v>43294</v>
      </c>
      <c r="BL15" s="33">
        <f t="shared" si="53"/>
        <v>43294</v>
      </c>
      <c r="BM15" s="7">
        <f t="shared" si="54"/>
        <v>43298</v>
      </c>
      <c r="BN15" s="7">
        <f t="shared" si="55"/>
        <v>43326</v>
      </c>
      <c r="BO15" s="7">
        <f t="shared" si="56"/>
        <v>43326</v>
      </c>
      <c r="BP15" s="16">
        <f t="shared" si="57"/>
        <v>43331</v>
      </c>
      <c r="BQ15" s="29"/>
      <c r="BR15" s="7">
        <f t="shared" si="58"/>
        <v>43317</v>
      </c>
      <c r="BS15" s="7">
        <f t="shared" si="59"/>
        <v>43322</v>
      </c>
      <c r="BT15" s="33">
        <f t="shared" si="60"/>
        <v>43322</v>
      </c>
      <c r="BU15" s="7">
        <f t="shared" si="61"/>
        <v>43326</v>
      </c>
      <c r="BV15" s="7">
        <f t="shared" si="62"/>
        <v>43354</v>
      </c>
      <c r="BW15" s="7">
        <f t="shared" si="63"/>
        <v>43354</v>
      </c>
      <c r="BX15" s="16">
        <f t="shared" si="64"/>
        <v>43359</v>
      </c>
      <c r="BY15" s="29"/>
      <c r="BZ15" s="7">
        <f t="shared" si="65"/>
        <v>43345</v>
      </c>
      <c r="CA15" s="7">
        <f t="shared" si="66"/>
        <v>43350</v>
      </c>
      <c r="CB15" s="33">
        <f t="shared" si="67"/>
        <v>43350</v>
      </c>
      <c r="CC15" s="7">
        <f t="shared" si="68"/>
        <v>43354</v>
      </c>
      <c r="CD15" s="7">
        <f t="shared" si="69"/>
        <v>43382</v>
      </c>
      <c r="CE15" s="7">
        <f t="shared" si="70"/>
        <v>43382</v>
      </c>
      <c r="CF15" s="16">
        <f t="shared" si="71"/>
        <v>43387</v>
      </c>
      <c r="CG15" s="29"/>
      <c r="CH15" s="7">
        <f t="shared" si="72"/>
        <v>43373</v>
      </c>
      <c r="CI15" s="7">
        <f t="shared" si="73"/>
        <v>43378</v>
      </c>
      <c r="CJ15" s="33">
        <f t="shared" si="74"/>
        <v>43378</v>
      </c>
      <c r="CK15" s="7">
        <f t="shared" si="75"/>
        <v>43382</v>
      </c>
      <c r="CL15" s="7">
        <f t="shared" si="76"/>
        <v>43410</v>
      </c>
      <c r="CM15" s="7">
        <f t="shared" si="77"/>
        <v>43410</v>
      </c>
      <c r="CN15" s="16">
        <f t="shared" si="78"/>
        <v>43415</v>
      </c>
      <c r="CO15" s="29"/>
      <c r="CP15" s="7">
        <f t="shared" si="79"/>
        <v>43401</v>
      </c>
      <c r="CQ15" s="7">
        <f t="shared" si="80"/>
        <v>43406</v>
      </c>
      <c r="CR15" s="33">
        <f t="shared" si="81"/>
        <v>43406</v>
      </c>
      <c r="CS15" s="7">
        <f t="shared" si="82"/>
        <v>43410</v>
      </c>
      <c r="CT15" s="7">
        <f t="shared" si="83"/>
        <v>43438</v>
      </c>
      <c r="CU15" s="7">
        <f t="shared" si="84"/>
        <v>43438</v>
      </c>
      <c r="CV15" s="16">
        <f t="shared" si="85"/>
        <v>43443</v>
      </c>
      <c r="CW15" s="29"/>
      <c r="CX15" s="7">
        <f t="shared" si="86"/>
        <v>43429</v>
      </c>
      <c r="CY15" s="7">
        <f t="shared" si="87"/>
        <v>43434</v>
      </c>
      <c r="CZ15" s="33">
        <f t="shared" si="88"/>
        <v>43434</v>
      </c>
      <c r="DA15" s="7">
        <f t="shared" si="89"/>
        <v>43438</v>
      </c>
      <c r="DB15" s="7">
        <f t="shared" si="90"/>
        <v>43466</v>
      </c>
      <c r="DC15" s="7">
        <f t="shared" si="91"/>
        <v>43466</v>
      </c>
      <c r="DD15" s="28">
        <f t="shared" si="92"/>
        <v>43471</v>
      </c>
      <c r="DE15" s="29"/>
    </row>
    <row r="16" spans="1:109" ht="11.25" customHeight="1" x14ac:dyDescent="0.2">
      <c r="A16" s="5" t="s">
        <v>36</v>
      </c>
      <c r="B16" s="5" t="s">
        <v>11</v>
      </c>
      <c r="C16" s="4">
        <f t="shared" si="0"/>
        <v>26</v>
      </c>
      <c r="D16" s="4">
        <f t="shared" si="1"/>
        <v>40</v>
      </c>
      <c r="E16" s="29"/>
      <c r="F16" s="7">
        <f t="shared" si="2"/>
        <v>43095</v>
      </c>
      <c r="G16" s="7">
        <f t="shared" si="3"/>
        <v>43100</v>
      </c>
      <c r="H16" s="33">
        <f t="shared" si="4"/>
        <v>43100</v>
      </c>
      <c r="I16" s="7">
        <f t="shared" si="5"/>
        <v>43104</v>
      </c>
      <c r="J16" s="7">
        <f t="shared" si="6"/>
        <v>43130</v>
      </c>
      <c r="K16" s="7">
        <f t="shared" si="7"/>
        <v>43130</v>
      </c>
      <c r="L16" s="16">
        <f t="shared" si="8"/>
        <v>43135</v>
      </c>
      <c r="M16" s="29"/>
      <c r="N16" s="7">
        <f t="shared" si="9"/>
        <v>43123</v>
      </c>
      <c r="O16" s="7">
        <f t="shared" si="10"/>
        <v>43128</v>
      </c>
      <c r="P16" s="33">
        <f t="shared" si="11"/>
        <v>43128</v>
      </c>
      <c r="Q16" s="7">
        <f t="shared" si="12"/>
        <v>43132</v>
      </c>
      <c r="R16" s="7">
        <f t="shared" si="13"/>
        <v>43158</v>
      </c>
      <c r="S16" s="7">
        <f t="shared" si="14"/>
        <v>43158</v>
      </c>
      <c r="T16" s="16">
        <f t="shared" si="15"/>
        <v>43163</v>
      </c>
      <c r="U16" s="29"/>
      <c r="V16" s="7">
        <f t="shared" si="16"/>
        <v>43151</v>
      </c>
      <c r="W16" s="7">
        <f t="shared" si="17"/>
        <v>43156</v>
      </c>
      <c r="X16" s="33">
        <f t="shared" si="18"/>
        <v>43156</v>
      </c>
      <c r="Y16" s="7">
        <f t="shared" si="19"/>
        <v>43160</v>
      </c>
      <c r="Z16" s="7">
        <f t="shared" si="20"/>
        <v>43186</v>
      </c>
      <c r="AA16" s="7">
        <f t="shared" si="21"/>
        <v>43186</v>
      </c>
      <c r="AB16" s="16">
        <f t="shared" si="22"/>
        <v>43191</v>
      </c>
      <c r="AC16" s="29"/>
      <c r="AD16" s="7">
        <f t="shared" si="23"/>
        <v>43179</v>
      </c>
      <c r="AE16" s="7">
        <f t="shared" si="24"/>
        <v>43184</v>
      </c>
      <c r="AF16" s="33">
        <f t="shared" si="25"/>
        <v>43184</v>
      </c>
      <c r="AG16" s="7">
        <f t="shared" si="26"/>
        <v>43188</v>
      </c>
      <c r="AH16" s="7">
        <f t="shared" si="27"/>
        <v>43214</v>
      </c>
      <c r="AI16" s="7">
        <f t="shared" si="28"/>
        <v>43214</v>
      </c>
      <c r="AJ16" s="16">
        <f t="shared" si="29"/>
        <v>43219</v>
      </c>
      <c r="AK16" s="29"/>
      <c r="AL16" s="7">
        <f t="shared" si="30"/>
        <v>43207</v>
      </c>
      <c r="AM16" s="7">
        <f t="shared" si="31"/>
        <v>43212</v>
      </c>
      <c r="AN16" s="33">
        <f t="shared" si="32"/>
        <v>43212</v>
      </c>
      <c r="AO16" s="7">
        <f t="shared" si="33"/>
        <v>43216</v>
      </c>
      <c r="AP16" s="7">
        <f t="shared" si="34"/>
        <v>43242</v>
      </c>
      <c r="AQ16" s="7">
        <f t="shared" si="35"/>
        <v>43242</v>
      </c>
      <c r="AR16" s="16">
        <f t="shared" si="36"/>
        <v>43247</v>
      </c>
      <c r="AS16" s="29"/>
      <c r="AT16" s="7">
        <f t="shared" si="37"/>
        <v>43235</v>
      </c>
      <c r="AU16" s="7">
        <f t="shared" si="38"/>
        <v>43240</v>
      </c>
      <c r="AV16" s="33">
        <f t="shared" si="39"/>
        <v>43240</v>
      </c>
      <c r="AW16" s="7">
        <f t="shared" si="40"/>
        <v>43244</v>
      </c>
      <c r="AX16" s="7">
        <f t="shared" si="41"/>
        <v>43270</v>
      </c>
      <c r="AY16" s="7">
        <f t="shared" si="42"/>
        <v>43270</v>
      </c>
      <c r="AZ16" s="16">
        <f t="shared" si="43"/>
        <v>43275</v>
      </c>
      <c r="BA16" s="29"/>
      <c r="BB16" s="7">
        <f t="shared" si="44"/>
        <v>43263</v>
      </c>
      <c r="BC16" s="7">
        <f t="shared" si="45"/>
        <v>43268</v>
      </c>
      <c r="BD16" s="33">
        <f t="shared" si="46"/>
        <v>43268</v>
      </c>
      <c r="BE16" s="7">
        <f t="shared" si="47"/>
        <v>43272</v>
      </c>
      <c r="BF16" s="7">
        <f t="shared" si="48"/>
        <v>43298</v>
      </c>
      <c r="BG16" s="7">
        <f t="shared" si="49"/>
        <v>43298</v>
      </c>
      <c r="BH16" s="16">
        <f t="shared" si="50"/>
        <v>43303</v>
      </c>
      <c r="BI16" s="29"/>
      <c r="BJ16" s="7">
        <f t="shared" si="51"/>
        <v>43291</v>
      </c>
      <c r="BK16" s="7">
        <f t="shared" si="52"/>
        <v>43296</v>
      </c>
      <c r="BL16" s="33">
        <f t="shared" si="53"/>
        <v>43296</v>
      </c>
      <c r="BM16" s="7">
        <f t="shared" si="54"/>
        <v>43300</v>
      </c>
      <c r="BN16" s="7">
        <f t="shared" si="55"/>
        <v>43326</v>
      </c>
      <c r="BO16" s="7">
        <f t="shared" si="56"/>
        <v>43326</v>
      </c>
      <c r="BP16" s="16">
        <f t="shared" si="57"/>
        <v>43331</v>
      </c>
      <c r="BQ16" s="29"/>
      <c r="BR16" s="7">
        <f t="shared" si="58"/>
        <v>43319</v>
      </c>
      <c r="BS16" s="7">
        <f t="shared" si="59"/>
        <v>43324</v>
      </c>
      <c r="BT16" s="33">
        <f t="shared" si="60"/>
        <v>43324</v>
      </c>
      <c r="BU16" s="7">
        <f t="shared" si="61"/>
        <v>43328</v>
      </c>
      <c r="BV16" s="7">
        <f t="shared" si="62"/>
        <v>43354</v>
      </c>
      <c r="BW16" s="7">
        <f t="shared" si="63"/>
        <v>43354</v>
      </c>
      <c r="BX16" s="16">
        <f t="shared" si="64"/>
        <v>43359</v>
      </c>
      <c r="BY16" s="29"/>
      <c r="BZ16" s="7">
        <f t="shared" si="65"/>
        <v>43347</v>
      </c>
      <c r="CA16" s="7">
        <f t="shared" si="66"/>
        <v>43352</v>
      </c>
      <c r="CB16" s="33">
        <f t="shared" si="67"/>
        <v>43352</v>
      </c>
      <c r="CC16" s="7">
        <f t="shared" si="68"/>
        <v>43356</v>
      </c>
      <c r="CD16" s="7">
        <f t="shared" si="69"/>
        <v>43382</v>
      </c>
      <c r="CE16" s="7">
        <f t="shared" si="70"/>
        <v>43382</v>
      </c>
      <c r="CF16" s="16">
        <f t="shared" si="71"/>
        <v>43387</v>
      </c>
      <c r="CG16" s="29"/>
      <c r="CH16" s="7">
        <f t="shared" si="72"/>
        <v>43375</v>
      </c>
      <c r="CI16" s="7">
        <f t="shared" si="73"/>
        <v>43380</v>
      </c>
      <c r="CJ16" s="33">
        <f t="shared" si="74"/>
        <v>43380</v>
      </c>
      <c r="CK16" s="7">
        <f t="shared" si="75"/>
        <v>43384</v>
      </c>
      <c r="CL16" s="7">
        <f t="shared" si="76"/>
        <v>43410</v>
      </c>
      <c r="CM16" s="7">
        <f t="shared" si="77"/>
        <v>43410</v>
      </c>
      <c r="CN16" s="16">
        <f t="shared" si="78"/>
        <v>43415</v>
      </c>
      <c r="CO16" s="29"/>
      <c r="CP16" s="7">
        <f t="shared" si="79"/>
        <v>43403</v>
      </c>
      <c r="CQ16" s="7">
        <f t="shared" si="80"/>
        <v>43408</v>
      </c>
      <c r="CR16" s="33">
        <f t="shared" si="81"/>
        <v>43408</v>
      </c>
      <c r="CS16" s="7">
        <f t="shared" si="82"/>
        <v>43412</v>
      </c>
      <c r="CT16" s="7">
        <f t="shared" si="83"/>
        <v>43438</v>
      </c>
      <c r="CU16" s="7">
        <f t="shared" si="84"/>
        <v>43438</v>
      </c>
      <c r="CV16" s="16">
        <f t="shared" si="85"/>
        <v>43443</v>
      </c>
      <c r="CW16" s="29"/>
      <c r="CX16" s="7">
        <f t="shared" si="86"/>
        <v>43431</v>
      </c>
      <c r="CY16" s="7">
        <f t="shared" si="87"/>
        <v>43436</v>
      </c>
      <c r="CZ16" s="33">
        <f t="shared" si="88"/>
        <v>43436</v>
      </c>
      <c r="DA16" s="7">
        <f t="shared" si="89"/>
        <v>43440</v>
      </c>
      <c r="DB16" s="7">
        <f t="shared" si="90"/>
        <v>43466</v>
      </c>
      <c r="DC16" s="7">
        <f t="shared" si="91"/>
        <v>43466</v>
      </c>
      <c r="DD16" s="28">
        <f t="shared" si="92"/>
        <v>43471</v>
      </c>
      <c r="DE16" s="29"/>
    </row>
    <row r="17" spans="1:109" s="1" customFormat="1" ht="11.25" customHeight="1" x14ac:dyDescent="0.2">
      <c r="A17" s="5" t="s">
        <v>37</v>
      </c>
      <c r="B17" s="5" t="s">
        <v>11</v>
      </c>
      <c r="C17" s="4">
        <f t="shared" si="0"/>
        <v>28</v>
      </c>
      <c r="D17" s="4">
        <f t="shared" si="1"/>
        <v>42</v>
      </c>
      <c r="E17" s="29"/>
      <c r="F17" s="7">
        <f t="shared" si="2"/>
        <v>43093</v>
      </c>
      <c r="G17" s="7">
        <f t="shared" si="3"/>
        <v>43098</v>
      </c>
      <c r="H17" s="33">
        <f t="shared" si="4"/>
        <v>43098</v>
      </c>
      <c r="I17" s="7">
        <f t="shared" si="5"/>
        <v>43102</v>
      </c>
      <c r="J17" s="7">
        <f t="shared" si="6"/>
        <v>43130</v>
      </c>
      <c r="K17" s="7">
        <f t="shared" si="7"/>
        <v>43130</v>
      </c>
      <c r="L17" s="16">
        <f t="shared" si="8"/>
        <v>43135</v>
      </c>
      <c r="M17" s="29"/>
      <c r="N17" s="7">
        <f t="shared" si="9"/>
        <v>43121</v>
      </c>
      <c r="O17" s="7">
        <f t="shared" si="10"/>
        <v>43126</v>
      </c>
      <c r="P17" s="33">
        <f t="shared" si="11"/>
        <v>43126</v>
      </c>
      <c r="Q17" s="7">
        <f t="shared" si="12"/>
        <v>43130</v>
      </c>
      <c r="R17" s="7">
        <f t="shared" si="13"/>
        <v>43158</v>
      </c>
      <c r="S17" s="7">
        <f t="shared" si="14"/>
        <v>43158</v>
      </c>
      <c r="T17" s="16">
        <f t="shared" si="15"/>
        <v>43163</v>
      </c>
      <c r="U17" s="29"/>
      <c r="V17" s="7">
        <f t="shared" si="16"/>
        <v>43149</v>
      </c>
      <c r="W17" s="7">
        <f t="shared" si="17"/>
        <v>43154</v>
      </c>
      <c r="X17" s="33">
        <f t="shared" si="18"/>
        <v>43154</v>
      </c>
      <c r="Y17" s="7">
        <f t="shared" si="19"/>
        <v>43158</v>
      </c>
      <c r="Z17" s="7">
        <f t="shared" si="20"/>
        <v>43186</v>
      </c>
      <c r="AA17" s="7">
        <f t="shared" si="21"/>
        <v>43186</v>
      </c>
      <c r="AB17" s="16">
        <f t="shared" si="22"/>
        <v>43191</v>
      </c>
      <c r="AC17" s="29"/>
      <c r="AD17" s="7">
        <f t="shared" si="23"/>
        <v>43177</v>
      </c>
      <c r="AE17" s="7">
        <f t="shared" si="24"/>
        <v>43182</v>
      </c>
      <c r="AF17" s="33">
        <f t="shared" si="25"/>
        <v>43182</v>
      </c>
      <c r="AG17" s="7">
        <f t="shared" si="26"/>
        <v>43186</v>
      </c>
      <c r="AH17" s="7">
        <f t="shared" si="27"/>
        <v>43214</v>
      </c>
      <c r="AI17" s="7">
        <f t="shared" si="28"/>
        <v>43214</v>
      </c>
      <c r="AJ17" s="16">
        <f t="shared" si="29"/>
        <v>43219</v>
      </c>
      <c r="AK17" s="29"/>
      <c r="AL17" s="7">
        <f t="shared" si="30"/>
        <v>43205</v>
      </c>
      <c r="AM17" s="7">
        <f t="shared" si="31"/>
        <v>43210</v>
      </c>
      <c r="AN17" s="33">
        <f t="shared" si="32"/>
        <v>43210</v>
      </c>
      <c r="AO17" s="7">
        <f t="shared" si="33"/>
        <v>43214</v>
      </c>
      <c r="AP17" s="7">
        <f t="shared" si="34"/>
        <v>43242</v>
      </c>
      <c r="AQ17" s="7">
        <f t="shared" si="35"/>
        <v>43242</v>
      </c>
      <c r="AR17" s="16">
        <f t="shared" si="36"/>
        <v>43247</v>
      </c>
      <c r="AS17" s="29"/>
      <c r="AT17" s="7">
        <f t="shared" si="37"/>
        <v>43233</v>
      </c>
      <c r="AU17" s="7">
        <f t="shared" si="38"/>
        <v>43238</v>
      </c>
      <c r="AV17" s="33">
        <f t="shared" si="39"/>
        <v>43238</v>
      </c>
      <c r="AW17" s="7">
        <f t="shared" si="40"/>
        <v>43242</v>
      </c>
      <c r="AX17" s="7">
        <f t="shared" si="41"/>
        <v>43270</v>
      </c>
      <c r="AY17" s="7">
        <f t="shared" si="42"/>
        <v>43270</v>
      </c>
      <c r="AZ17" s="16">
        <f t="shared" si="43"/>
        <v>43275</v>
      </c>
      <c r="BA17" s="29"/>
      <c r="BB17" s="7">
        <f t="shared" si="44"/>
        <v>43261</v>
      </c>
      <c r="BC17" s="7">
        <f t="shared" si="45"/>
        <v>43266</v>
      </c>
      <c r="BD17" s="33">
        <f t="shared" si="46"/>
        <v>43266</v>
      </c>
      <c r="BE17" s="7">
        <f t="shared" si="47"/>
        <v>43270</v>
      </c>
      <c r="BF17" s="7">
        <f t="shared" si="48"/>
        <v>43298</v>
      </c>
      <c r="BG17" s="7">
        <f t="shared" si="49"/>
        <v>43298</v>
      </c>
      <c r="BH17" s="16">
        <f t="shared" si="50"/>
        <v>43303</v>
      </c>
      <c r="BI17" s="29"/>
      <c r="BJ17" s="7">
        <f t="shared" si="51"/>
        <v>43289</v>
      </c>
      <c r="BK17" s="7">
        <f t="shared" si="52"/>
        <v>43294</v>
      </c>
      <c r="BL17" s="33">
        <f t="shared" si="53"/>
        <v>43294</v>
      </c>
      <c r="BM17" s="7">
        <f t="shared" si="54"/>
        <v>43298</v>
      </c>
      <c r="BN17" s="7">
        <f t="shared" si="55"/>
        <v>43326</v>
      </c>
      <c r="BO17" s="7">
        <f t="shared" si="56"/>
        <v>43326</v>
      </c>
      <c r="BP17" s="16">
        <f t="shared" si="57"/>
        <v>43331</v>
      </c>
      <c r="BQ17" s="29"/>
      <c r="BR17" s="7">
        <f t="shared" si="58"/>
        <v>43317</v>
      </c>
      <c r="BS17" s="7">
        <f t="shared" si="59"/>
        <v>43322</v>
      </c>
      <c r="BT17" s="33">
        <f t="shared" si="60"/>
        <v>43322</v>
      </c>
      <c r="BU17" s="7">
        <f t="shared" si="61"/>
        <v>43326</v>
      </c>
      <c r="BV17" s="7">
        <f t="shared" si="62"/>
        <v>43354</v>
      </c>
      <c r="BW17" s="7">
        <f t="shared" si="63"/>
        <v>43354</v>
      </c>
      <c r="BX17" s="16">
        <f t="shared" si="64"/>
        <v>43359</v>
      </c>
      <c r="BY17" s="29"/>
      <c r="BZ17" s="7">
        <f t="shared" si="65"/>
        <v>43345</v>
      </c>
      <c r="CA17" s="7">
        <f t="shared" si="66"/>
        <v>43350</v>
      </c>
      <c r="CB17" s="33">
        <f t="shared" si="67"/>
        <v>43350</v>
      </c>
      <c r="CC17" s="7">
        <f t="shared" si="68"/>
        <v>43354</v>
      </c>
      <c r="CD17" s="7">
        <f t="shared" si="69"/>
        <v>43382</v>
      </c>
      <c r="CE17" s="7">
        <f t="shared" si="70"/>
        <v>43382</v>
      </c>
      <c r="CF17" s="16">
        <f t="shared" si="71"/>
        <v>43387</v>
      </c>
      <c r="CG17" s="29"/>
      <c r="CH17" s="7">
        <f t="shared" si="72"/>
        <v>43373</v>
      </c>
      <c r="CI17" s="7">
        <f t="shared" si="73"/>
        <v>43378</v>
      </c>
      <c r="CJ17" s="33">
        <f t="shared" si="74"/>
        <v>43378</v>
      </c>
      <c r="CK17" s="7">
        <f t="shared" si="75"/>
        <v>43382</v>
      </c>
      <c r="CL17" s="7">
        <f t="shared" si="76"/>
        <v>43410</v>
      </c>
      <c r="CM17" s="7">
        <f t="shared" si="77"/>
        <v>43410</v>
      </c>
      <c r="CN17" s="16">
        <f t="shared" si="78"/>
        <v>43415</v>
      </c>
      <c r="CO17" s="29"/>
      <c r="CP17" s="7">
        <f t="shared" si="79"/>
        <v>43401</v>
      </c>
      <c r="CQ17" s="7">
        <f t="shared" si="80"/>
        <v>43406</v>
      </c>
      <c r="CR17" s="33">
        <f t="shared" si="81"/>
        <v>43406</v>
      </c>
      <c r="CS17" s="7">
        <f t="shared" si="82"/>
        <v>43410</v>
      </c>
      <c r="CT17" s="7">
        <f t="shared" si="83"/>
        <v>43438</v>
      </c>
      <c r="CU17" s="7">
        <f t="shared" si="84"/>
        <v>43438</v>
      </c>
      <c r="CV17" s="16">
        <f t="shared" si="85"/>
        <v>43443</v>
      </c>
      <c r="CW17" s="29"/>
      <c r="CX17" s="7">
        <f t="shared" si="86"/>
        <v>43429</v>
      </c>
      <c r="CY17" s="7">
        <f t="shared" si="87"/>
        <v>43434</v>
      </c>
      <c r="CZ17" s="33">
        <f t="shared" si="88"/>
        <v>43434</v>
      </c>
      <c r="DA17" s="7">
        <f t="shared" si="89"/>
        <v>43438</v>
      </c>
      <c r="DB17" s="7">
        <f t="shared" si="90"/>
        <v>43466</v>
      </c>
      <c r="DC17" s="7">
        <f t="shared" si="91"/>
        <v>43466</v>
      </c>
      <c r="DD17" s="28">
        <f t="shared" si="92"/>
        <v>43471</v>
      </c>
      <c r="DE17" s="29"/>
    </row>
    <row r="18" spans="1:109" s="1" customFormat="1" ht="11.25" customHeight="1" x14ac:dyDescent="0.2">
      <c r="A18" s="5" t="s">
        <v>38</v>
      </c>
      <c r="B18" s="5" t="s">
        <v>11</v>
      </c>
      <c r="C18" s="4">
        <f t="shared" si="0"/>
        <v>21</v>
      </c>
      <c r="D18" s="4">
        <f t="shared" si="1"/>
        <v>35</v>
      </c>
      <c r="E18" s="29"/>
      <c r="F18" s="7">
        <f t="shared" ref="F18" si="249">G18-ShipWindow</f>
        <v>43100</v>
      </c>
      <c r="G18" s="7">
        <f t="shared" ref="G18" si="250">H18</f>
        <v>43105</v>
      </c>
      <c r="H18" s="33">
        <f t="shared" ref="H18" si="251">I18-OriginLoad_FCL</f>
        <v>43105</v>
      </c>
      <c r="I18" s="7">
        <f t="shared" ref="I18" si="252">J18-MAX(C18:C18)</f>
        <v>43109</v>
      </c>
      <c r="J18" s="7">
        <f t="shared" ref="J18" si="253">K18</f>
        <v>43130</v>
      </c>
      <c r="K18" s="7">
        <f t="shared" ref="K18" si="254">L18-Port2DC_FCL</f>
        <v>43130</v>
      </c>
      <c r="L18" s="16">
        <f t="shared" si="8"/>
        <v>43135</v>
      </c>
      <c r="M18" s="29"/>
      <c r="N18" s="7">
        <f t="shared" ref="N18" si="255">O18-ShipWindow</f>
        <v>43128</v>
      </c>
      <c r="O18" s="7">
        <f t="shared" ref="O18" si="256">P18</f>
        <v>43133</v>
      </c>
      <c r="P18" s="33">
        <f t="shared" ref="P18" si="257">Q18-OriginLoad_FCL</f>
        <v>43133</v>
      </c>
      <c r="Q18" s="7">
        <f t="shared" ref="Q18" si="258">R18-MAX(C18:C18)</f>
        <v>43137</v>
      </c>
      <c r="R18" s="7">
        <f t="shared" ref="R18" si="259">S18</f>
        <v>43158</v>
      </c>
      <c r="S18" s="7">
        <f t="shared" ref="S18" si="260">T18-Port2DC_FCL</f>
        <v>43158</v>
      </c>
      <c r="T18" s="16">
        <f t="shared" si="15"/>
        <v>43163</v>
      </c>
      <c r="U18" s="29"/>
      <c r="V18" s="7">
        <f t="shared" ref="V18" si="261">W18-ShipWindow</f>
        <v>43156</v>
      </c>
      <c r="W18" s="7">
        <f t="shared" ref="W18" si="262">X18</f>
        <v>43161</v>
      </c>
      <c r="X18" s="33">
        <f t="shared" ref="X18" si="263">Y18-OriginLoad_FCL</f>
        <v>43161</v>
      </c>
      <c r="Y18" s="7">
        <f t="shared" ref="Y18" si="264">Z18-MAX(C18:C18)</f>
        <v>43165</v>
      </c>
      <c r="Z18" s="7">
        <f t="shared" ref="Z18" si="265">AA18</f>
        <v>43186</v>
      </c>
      <c r="AA18" s="7">
        <f t="shared" ref="AA18" si="266">AB18-Port2DC_FCL</f>
        <v>43186</v>
      </c>
      <c r="AB18" s="16">
        <f t="shared" si="22"/>
        <v>43191</v>
      </c>
      <c r="AC18" s="29"/>
      <c r="AD18" s="7">
        <f t="shared" ref="AD18" si="267">AE18-ShipWindow</f>
        <v>43184</v>
      </c>
      <c r="AE18" s="7">
        <f t="shared" ref="AE18" si="268">AF18</f>
        <v>43189</v>
      </c>
      <c r="AF18" s="33">
        <f t="shared" ref="AF18" si="269">AG18-OriginLoad_FCL</f>
        <v>43189</v>
      </c>
      <c r="AG18" s="7">
        <f t="shared" ref="AG18" si="270">AH18-MAX(C18:C18)</f>
        <v>43193</v>
      </c>
      <c r="AH18" s="7">
        <f t="shared" ref="AH18" si="271">AI18</f>
        <v>43214</v>
      </c>
      <c r="AI18" s="7">
        <f t="shared" ref="AI18" si="272">AJ18-Port2DC_FCL</f>
        <v>43214</v>
      </c>
      <c r="AJ18" s="16">
        <f t="shared" si="29"/>
        <v>43219</v>
      </c>
      <c r="AK18" s="29"/>
      <c r="AL18" s="7">
        <f t="shared" ref="AL18" si="273">AM18-ShipWindow</f>
        <v>43212</v>
      </c>
      <c r="AM18" s="7">
        <f t="shared" ref="AM18" si="274">AN18</f>
        <v>43217</v>
      </c>
      <c r="AN18" s="33">
        <f t="shared" ref="AN18" si="275">AO18-OriginLoad_FCL</f>
        <v>43217</v>
      </c>
      <c r="AO18" s="7">
        <f t="shared" ref="AO18" si="276">AP18-MAX(C18:C18)</f>
        <v>43221</v>
      </c>
      <c r="AP18" s="7">
        <f t="shared" ref="AP18" si="277">AQ18</f>
        <v>43242</v>
      </c>
      <c r="AQ18" s="7">
        <f t="shared" ref="AQ18" si="278">AR18-Port2DC_FCL</f>
        <v>43242</v>
      </c>
      <c r="AR18" s="16">
        <f t="shared" si="36"/>
        <v>43247</v>
      </c>
      <c r="AS18" s="29"/>
      <c r="AT18" s="7">
        <f t="shared" ref="AT18" si="279">AU18-ShipWindow</f>
        <v>43240</v>
      </c>
      <c r="AU18" s="7">
        <f t="shared" ref="AU18" si="280">AV18</f>
        <v>43245</v>
      </c>
      <c r="AV18" s="33">
        <f t="shared" ref="AV18" si="281">AW18-OriginLoad_FCL</f>
        <v>43245</v>
      </c>
      <c r="AW18" s="7">
        <f t="shared" ref="AW18" si="282">AX18-MAX(C18:C18)</f>
        <v>43249</v>
      </c>
      <c r="AX18" s="7">
        <f t="shared" ref="AX18" si="283">AY18</f>
        <v>43270</v>
      </c>
      <c r="AY18" s="7">
        <f t="shared" ref="AY18" si="284">AZ18-Port2DC_FCL</f>
        <v>43270</v>
      </c>
      <c r="AZ18" s="16">
        <f t="shared" si="43"/>
        <v>43275</v>
      </c>
      <c r="BA18" s="29"/>
      <c r="BB18" s="7">
        <f t="shared" ref="BB18" si="285">BC18-ShipWindow</f>
        <v>43268</v>
      </c>
      <c r="BC18" s="7">
        <f t="shared" ref="BC18" si="286">BD18</f>
        <v>43273</v>
      </c>
      <c r="BD18" s="33">
        <f t="shared" ref="BD18" si="287">BE18-OriginLoad_FCL</f>
        <v>43273</v>
      </c>
      <c r="BE18" s="7">
        <f t="shared" ref="BE18" si="288">BF18-MAX(C18:C18)</f>
        <v>43277</v>
      </c>
      <c r="BF18" s="7">
        <f t="shared" ref="BF18" si="289">BG18</f>
        <v>43298</v>
      </c>
      <c r="BG18" s="7">
        <f t="shared" ref="BG18" si="290">BH18-Port2DC_FCL</f>
        <v>43298</v>
      </c>
      <c r="BH18" s="16">
        <f t="shared" si="50"/>
        <v>43303</v>
      </c>
      <c r="BI18" s="29"/>
      <c r="BJ18" s="7">
        <f t="shared" ref="BJ18" si="291">BK18-ShipWindow</f>
        <v>43296</v>
      </c>
      <c r="BK18" s="7">
        <f t="shared" ref="BK18" si="292">BL18</f>
        <v>43301</v>
      </c>
      <c r="BL18" s="33">
        <f t="shared" ref="BL18" si="293">BM18-OriginLoad_FCL</f>
        <v>43301</v>
      </c>
      <c r="BM18" s="7">
        <f t="shared" ref="BM18" si="294">BN18-MAX(C18:C18)</f>
        <v>43305</v>
      </c>
      <c r="BN18" s="7">
        <f t="shared" ref="BN18" si="295">BO18</f>
        <v>43326</v>
      </c>
      <c r="BO18" s="7">
        <f t="shared" ref="BO18" si="296">BP18-Port2DC_FCL</f>
        <v>43326</v>
      </c>
      <c r="BP18" s="16">
        <f t="shared" si="57"/>
        <v>43331</v>
      </c>
      <c r="BQ18" s="29"/>
      <c r="BR18" s="7">
        <f t="shared" ref="BR18" si="297">BS18-ShipWindow</f>
        <v>43324</v>
      </c>
      <c r="BS18" s="7">
        <f t="shared" ref="BS18" si="298">BT18</f>
        <v>43329</v>
      </c>
      <c r="BT18" s="33">
        <f t="shared" ref="BT18" si="299">BU18-OriginLoad_FCL</f>
        <v>43329</v>
      </c>
      <c r="BU18" s="7">
        <f t="shared" ref="BU18" si="300">BV18-MAX(C18:C18)</f>
        <v>43333</v>
      </c>
      <c r="BV18" s="7">
        <f t="shared" ref="BV18" si="301">BW18</f>
        <v>43354</v>
      </c>
      <c r="BW18" s="7">
        <f t="shared" ref="BW18" si="302">BX18-Port2DC_FCL</f>
        <v>43354</v>
      </c>
      <c r="BX18" s="16">
        <f t="shared" si="64"/>
        <v>43359</v>
      </c>
      <c r="BY18" s="29"/>
      <c r="BZ18" s="7">
        <f t="shared" ref="BZ18" si="303">CA18-ShipWindow</f>
        <v>43352</v>
      </c>
      <c r="CA18" s="7">
        <f t="shared" ref="CA18" si="304">CB18</f>
        <v>43357</v>
      </c>
      <c r="CB18" s="33">
        <f t="shared" ref="CB18" si="305">CC18-OriginLoad_FCL</f>
        <v>43357</v>
      </c>
      <c r="CC18" s="7">
        <f t="shared" ref="CC18" si="306">CD18-MAX(C18:C18)</f>
        <v>43361</v>
      </c>
      <c r="CD18" s="7">
        <f t="shared" ref="CD18" si="307">CE18</f>
        <v>43382</v>
      </c>
      <c r="CE18" s="7">
        <f t="shared" ref="CE18" si="308">CF18-Port2DC_FCL</f>
        <v>43382</v>
      </c>
      <c r="CF18" s="16">
        <f t="shared" si="71"/>
        <v>43387</v>
      </c>
      <c r="CG18" s="29"/>
      <c r="CH18" s="7">
        <f t="shared" ref="CH18" si="309">CI18-ShipWindow</f>
        <v>43380</v>
      </c>
      <c r="CI18" s="7">
        <f t="shared" ref="CI18" si="310">CJ18</f>
        <v>43385</v>
      </c>
      <c r="CJ18" s="33">
        <f t="shared" ref="CJ18" si="311">CK18-OriginLoad_FCL</f>
        <v>43385</v>
      </c>
      <c r="CK18" s="7">
        <f t="shared" ref="CK18" si="312">CL18-MAX(C18:C18)</f>
        <v>43389</v>
      </c>
      <c r="CL18" s="7">
        <f t="shared" ref="CL18" si="313">CM18</f>
        <v>43410</v>
      </c>
      <c r="CM18" s="7">
        <f t="shared" ref="CM18" si="314">CN18-Port2DC_FCL</f>
        <v>43410</v>
      </c>
      <c r="CN18" s="16">
        <f t="shared" si="78"/>
        <v>43415</v>
      </c>
      <c r="CO18" s="29"/>
      <c r="CP18" s="7">
        <f t="shared" ref="CP18" si="315">CQ18-ShipWindow</f>
        <v>43408</v>
      </c>
      <c r="CQ18" s="7">
        <f t="shared" ref="CQ18" si="316">CR18</f>
        <v>43413</v>
      </c>
      <c r="CR18" s="33">
        <f t="shared" ref="CR18" si="317">CS18-OriginLoad_FCL</f>
        <v>43413</v>
      </c>
      <c r="CS18" s="7">
        <f t="shared" ref="CS18" si="318">CT18-MAX(C18:C18)</f>
        <v>43417</v>
      </c>
      <c r="CT18" s="7">
        <f t="shared" ref="CT18" si="319">CU18</f>
        <v>43438</v>
      </c>
      <c r="CU18" s="7">
        <f t="shared" ref="CU18" si="320">CV18-Port2DC_FCL</f>
        <v>43438</v>
      </c>
      <c r="CV18" s="16">
        <f t="shared" si="85"/>
        <v>43443</v>
      </c>
      <c r="CW18" s="29"/>
      <c r="CX18" s="7">
        <f t="shared" ref="CX18" si="321">CY18-ShipWindow</f>
        <v>43436</v>
      </c>
      <c r="CY18" s="7">
        <f t="shared" ref="CY18" si="322">CZ18</f>
        <v>43441</v>
      </c>
      <c r="CZ18" s="33">
        <f t="shared" ref="CZ18" si="323">DA18-OriginLoad_FCL</f>
        <v>43441</v>
      </c>
      <c r="DA18" s="7">
        <f t="shared" ref="DA18" si="324">DB18-MAX(C18:C18)</f>
        <v>43445</v>
      </c>
      <c r="DB18" s="7">
        <f t="shared" ref="DB18" si="325">DC18</f>
        <v>43466</v>
      </c>
      <c r="DC18" s="7">
        <f t="shared" ref="DC18" si="326">DD18-Port2DC_FCL</f>
        <v>43466</v>
      </c>
      <c r="DD18" s="28">
        <f t="shared" si="92"/>
        <v>43471</v>
      </c>
      <c r="DE18" s="29"/>
    </row>
    <row r="19" spans="1:109" s="1" customFormat="1" ht="11.25" customHeight="1" x14ac:dyDescent="0.2">
      <c r="A19" s="5" t="s">
        <v>100</v>
      </c>
      <c r="B19" s="5" t="s">
        <v>58</v>
      </c>
      <c r="C19" s="4">
        <f t="shared" si="0"/>
        <v>40</v>
      </c>
      <c r="D19" s="4">
        <f t="shared" si="1"/>
        <v>54</v>
      </c>
      <c r="E19" s="29"/>
      <c r="F19" s="7">
        <f t="shared" ref="F19" si="327">G19-ShipWindow</f>
        <v>43081</v>
      </c>
      <c r="G19" s="7">
        <f t="shared" ref="G19" si="328">H19</f>
        <v>43086</v>
      </c>
      <c r="H19" s="33">
        <f t="shared" ref="H19" si="329">I19-OriginLoad_FCL</f>
        <v>43086</v>
      </c>
      <c r="I19" s="7">
        <f t="shared" ref="I19" si="330">J19-MAX(C19:C19)</f>
        <v>43090</v>
      </c>
      <c r="J19" s="7">
        <f t="shared" ref="J19" si="331">K19</f>
        <v>43130</v>
      </c>
      <c r="K19" s="7">
        <f t="shared" ref="K19" si="332">L19-Port2DC_FCL</f>
        <v>43130</v>
      </c>
      <c r="L19" s="16">
        <f t="shared" si="8"/>
        <v>43135</v>
      </c>
      <c r="M19" s="29"/>
      <c r="N19" s="7">
        <f t="shared" ref="N19" si="333">O19-ShipWindow</f>
        <v>43109</v>
      </c>
      <c r="O19" s="7">
        <f t="shared" ref="O19" si="334">P19</f>
        <v>43114</v>
      </c>
      <c r="P19" s="33">
        <f t="shared" ref="P19" si="335">Q19-OriginLoad_FCL</f>
        <v>43114</v>
      </c>
      <c r="Q19" s="7">
        <f t="shared" ref="Q19" si="336">R19-MAX(C19:C19)</f>
        <v>43118</v>
      </c>
      <c r="R19" s="7">
        <f t="shared" ref="R19" si="337">S19</f>
        <v>43158</v>
      </c>
      <c r="S19" s="7">
        <f t="shared" ref="S19" si="338">T19-Port2DC_FCL</f>
        <v>43158</v>
      </c>
      <c r="T19" s="16">
        <f t="shared" si="15"/>
        <v>43163</v>
      </c>
      <c r="U19" s="29"/>
      <c r="V19" s="7">
        <f t="shared" ref="V19" si="339">W19-ShipWindow</f>
        <v>43137</v>
      </c>
      <c r="W19" s="7">
        <f t="shared" ref="W19" si="340">X19</f>
        <v>43142</v>
      </c>
      <c r="X19" s="33">
        <f t="shared" ref="X19" si="341">Y19-OriginLoad_FCL</f>
        <v>43142</v>
      </c>
      <c r="Y19" s="7">
        <f t="shared" ref="Y19" si="342">Z19-MAX(C19:C19)</f>
        <v>43146</v>
      </c>
      <c r="Z19" s="7">
        <f t="shared" ref="Z19" si="343">AA19</f>
        <v>43186</v>
      </c>
      <c r="AA19" s="7">
        <f t="shared" ref="AA19" si="344">AB19-Port2DC_FCL</f>
        <v>43186</v>
      </c>
      <c r="AB19" s="16">
        <f t="shared" si="22"/>
        <v>43191</v>
      </c>
      <c r="AC19" s="29"/>
      <c r="AD19" s="7">
        <f t="shared" ref="AD19" si="345">AE19-ShipWindow</f>
        <v>43165</v>
      </c>
      <c r="AE19" s="7">
        <f t="shared" ref="AE19" si="346">AF19</f>
        <v>43170</v>
      </c>
      <c r="AF19" s="33">
        <f t="shared" ref="AF19" si="347">AG19-OriginLoad_FCL</f>
        <v>43170</v>
      </c>
      <c r="AG19" s="7">
        <f t="shared" ref="AG19" si="348">AH19-MAX(C19:C19)</f>
        <v>43174</v>
      </c>
      <c r="AH19" s="7">
        <f t="shared" ref="AH19" si="349">AI19</f>
        <v>43214</v>
      </c>
      <c r="AI19" s="7">
        <f t="shared" ref="AI19" si="350">AJ19-Port2DC_FCL</f>
        <v>43214</v>
      </c>
      <c r="AJ19" s="16">
        <f t="shared" si="29"/>
        <v>43219</v>
      </c>
      <c r="AK19" s="29"/>
      <c r="AL19" s="7">
        <f t="shared" ref="AL19" si="351">AM19-ShipWindow</f>
        <v>43193</v>
      </c>
      <c r="AM19" s="7">
        <f t="shared" ref="AM19" si="352">AN19</f>
        <v>43198</v>
      </c>
      <c r="AN19" s="33">
        <f t="shared" ref="AN19" si="353">AO19-OriginLoad_FCL</f>
        <v>43198</v>
      </c>
      <c r="AO19" s="7">
        <f t="shared" ref="AO19" si="354">AP19-MAX(C19:C19)</f>
        <v>43202</v>
      </c>
      <c r="AP19" s="7">
        <f t="shared" ref="AP19" si="355">AQ19</f>
        <v>43242</v>
      </c>
      <c r="AQ19" s="7">
        <f t="shared" ref="AQ19" si="356">AR19-Port2DC_FCL</f>
        <v>43242</v>
      </c>
      <c r="AR19" s="16">
        <f t="shared" si="36"/>
        <v>43247</v>
      </c>
      <c r="AS19" s="29"/>
      <c r="AT19" s="7">
        <f t="shared" ref="AT19" si="357">AU19-ShipWindow</f>
        <v>43221</v>
      </c>
      <c r="AU19" s="7">
        <f t="shared" ref="AU19" si="358">AV19</f>
        <v>43226</v>
      </c>
      <c r="AV19" s="33">
        <f t="shared" ref="AV19" si="359">AW19-OriginLoad_FCL</f>
        <v>43226</v>
      </c>
      <c r="AW19" s="7">
        <f t="shared" ref="AW19" si="360">AX19-MAX(C19:C19)</f>
        <v>43230</v>
      </c>
      <c r="AX19" s="7">
        <f t="shared" ref="AX19" si="361">AY19</f>
        <v>43270</v>
      </c>
      <c r="AY19" s="7">
        <f t="shared" ref="AY19" si="362">AZ19-Port2DC_FCL</f>
        <v>43270</v>
      </c>
      <c r="AZ19" s="16">
        <f t="shared" si="43"/>
        <v>43275</v>
      </c>
      <c r="BA19" s="29"/>
      <c r="BB19" s="7">
        <f t="shared" ref="BB19" si="363">BC19-ShipWindow</f>
        <v>43249</v>
      </c>
      <c r="BC19" s="7">
        <f t="shared" ref="BC19" si="364">BD19</f>
        <v>43254</v>
      </c>
      <c r="BD19" s="33">
        <f t="shared" ref="BD19" si="365">BE19-OriginLoad_FCL</f>
        <v>43254</v>
      </c>
      <c r="BE19" s="7">
        <f t="shared" ref="BE19" si="366">BF19-MAX(C19:C19)</f>
        <v>43258</v>
      </c>
      <c r="BF19" s="7">
        <f t="shared" ref="BF19" si="367">BG19</f>
        <v>43298</v>
      </c>
      <c r="BG19" s="7">
        <f t="shared" ref="BG19" si="368">BH19-Port2DC_FCL</f>
        <v>43298</v>
      </c>
      <c r="BH19" s="16">
        <f t="shared" si="50"/>
        <v>43303</v>
      </c>
      <c r="BI19" s="29"/>
      <c r="BJ19" s="7">
        <f t="shared" ref="BJ19" si="369">BK19-ShipWindow</f>
        <v>43277</v>
      </c>
      <c r="BK19" s="7">
        <f t="shared" ref="BK19" si="370">BL19</f>
        <v>43282</v>
      </c>
      <c r="BL19" s="33">
        <f t="shared" ref="BL19" si="371">BM19-OriginLoad_FCL</f>
        <v>43282</v>
      </c>
      <c r="BM19" s="7">
        <f t="shared" ref="BM19" si="372">BN19-MAX(C19:C19)</f>
        <v>43286</v>
      </c>
      <c r="BN19" s="7">
        <f t="shared" ref="BN19" si="373">BO19</f>
        <v>43326</v>
      </c>
      <c r="BO19" s="7">
        <f t="shared" ref="BO19" si="374">BP19-Port2DC_FCL</f>
        <v>43326</v>
      </c>
      <c r="BP19" s="16">
        <f t="shared" si="57"/>
        <v>43331</v>
      </c>
      <c r="BQ19" s="29"/>
      <c r="BR19" s="7">
        <f t="shared" ref="BR19" si="375">BS19-ShipWindow</f>
        <v>43305</v>
      </c>
      <c r="BS19" s="7">
        <f t="shared" ref="BS19" si="376">BT19</f>
        <v>43310</v>
      </c>
      <c r="BT19" s="33">
        <f t="shared" ref="BT19" si="377">BU19-OriginLoad_FCL</f>
        <v>43310</v>
      </c>
      <c r="BU19" s="7">
        <f t="shared" ref="BU19" si="378">BV19-MAX(C19:C19)</f>
        <v>43314</v>
      </c>
      <c r="BV19" s="7">
        <f t="shared" ref="BV19" si="379">BW19</f>
        <v>43354</v>
      </c>
      <c r="BW19" s="7">
        <f t="shared" ref="BW19" si="380">BX19-Port2DC_FCL</f>
        <v>43354</v>
      </c>
      <c r="BX19" s="16">
        <f t="shared" si="64"/>
        <v>43359</v>
      </c>
      <c r="BY19" s="29"/>
      <c r="BZ19" s="7">
        <f t="shared" ref="BZ19" si="381">CA19-ShipWindow</f>
        <v>43333</v>
      </c>
      <c r="CA19" s="7">
        <f t="shared" ref="CA19" si="382">CB19</f>
        <v>43338</v>
      </c>
      <c r="CB19" s="33">
        <f t="shared" ref="CB19" si="383">CC19-OriginLoad_FCL</f>
        <v>43338</v>
      </c>
      <c r="CC19" s="7">
        <f t="shared" ref="CC19" si="384">CD19-MAX(C19:C19)</f>
        <v>43342</v>
      </c>
      <c r="CD19" s="7">
        <f t="shared" ref="CD19" si="385">CE19</f>
        <v>43382</v>
      </c>
      <c r="CE19" s="7">
        <f t="shared" ref="CE19" si="386">CF19-Port2DC_FCL</f>
        <v>43382</v>
      </c>
      <c r="CF19" s="16">
        <f t="shared" si="71"/>
        <v>43387</v>
      </c>
      <c r="CG19" s="29"/>
      <c r="CH19" s="7">
        <f t="shared" ref="CH19" si="387">CI19-ShipWindow</f>
        <v>43361</v>
      </c>
      <c r="CI19" s="7">
        <f t="shared" ref="CI19" si="388">CJ19</f>
        <v>43366</v>
      </c>
      <c r="CJ19" s="33">
        <f t="shared" ref="CJ19" si="389">CK19-OriginLoad_FCL</f>
        <v>43366</v>
      </c>
      <c r="CK19" s="7">
        <f t="shared" ref="CK19" si="390">CL19-MAX(C19:C19)</f>
        <v>43370</v>
      </c>
      <c r="CL19" s="7">
        <f t="shared" ref="CL19" si="391">CM19</f>
        <v>43410</v>
      </c>
      <c r="CM19" s="7">
        <f t="shared" ref="CM19" si="392">CN19-Port2DC_FCL</f>
        <v>43410</v>
      </c>
      <c r="CN19" s="16">
        <f t="shared" si="78"/>
        <v>43415</v>
      </c>
      <c r="CO19" s="29"/>
      <c r="CP19" s="7">
        <f t="shared" ref="CP19" si="393">CQ19-ShipWindow</f>
        <v>43389</v>
      </c>
      <c r="CQ19" s="7">
        <f t="shared" ref="CQ19" si="394">CR19</f>
        <v>43394</v>
      </c>
      <c r="CR19" s="33">
        <f t="shared" ref="CR19" si="395">CS19-OriginLoad_FCL</f>
        <v>43394</v>
      </c>
      <c r="CS19" s="7">
        <f t="shared" ref="CS19" si="396">CT19-MAX(C19:C19)</f>
        <v>43398</v>
      </c>
      <c r="CT19" s="7">
        <f t="shared" ref="CT19" si="397">CU19</f>
        <v>43438</v>
      </c>
      <c r="CU19" s="7">
        <f t="shared" ref="CU19" si="398">CV19-Port2DC_FCL</f>
        <v>43438</v>
      </c>
      <c r="CV19" s="16">
        <f t="shared" si="85"/>
        <v>43443</v>
      </c>
      <c r="CW19" s="29"/>
      <c r="CX19" s="7">
        <f t="shared" ref="CX19" si="399">CY19-ShipWindow</f>
        <v>43417</v>
      </c>
      <c r="CY19" s="7">
        <f t="shared" ref="CY19" si="400">CZ19</f>
        <v>43422</v>
      </c>
      <c r="CZ19" s="33">
        <f t="shared" ref="CZ19" si="401">DA19-OriginLoad_FCL</f>
        <v>43422</v>
      </c>
      <c r="DA19" s="7">
        <f t="shared" ref="DA19" si="402">DB19-MAX(C19:C19)</f>
        <v>43426</v>
      </c>
      <c r="DB19" s="7">
        <f t="shared" ref="DB19" si="403">DC19</f>
        <v>43466</v>
      </c>
      <c r="DC19" s="7">
        <f t="shared" ref="DC19" si="404">DD19-Port2DC_FCL</f>
        <v>43466</v>
      </c>
      <c r="DD19" s="28">
        <f t="shared" si="92"/>
        <v>43471</v>
      </c>
      <c r="DE19" s="29"/>
    </row>
    <row r="20" spans="1:109" s="1" customFormat="1" ht="11.25" customHeight="1" x14ac:dyDescent="0.2">
      <c r="A20" s="6" t="s">
        <v>15</v>
      </c>
      <c r="B20" s="6" t="s">
        <v>15</v>
      </c>
      <c r="C20" s="4">
        <f t="shared" si="0"/>
        <v>22</v>
      </c>
      <c r="D20" s="47">
        <f t="shared" si="1"/>
        <v>36</v>
      </c>
      <c r="E20" s="29"/>
      <c r="F20" s="7">
        <f t="shared" si="2"/>
        <v>43099</v>
      </c>
      <c r="G20" s="7">
        <f t="shared" si="3"/>
        <v>43104</v>
      </c>
      <c r="H20" s="33">
        <f t="shared" si="4"/>
        <v>43104</v>
      </c>
      <c r="I20" s="7">
        <f t="shared" si="5"/>
        <v>43108</v>
      </c>
      <c r="J20" s="7">
        <f t="shared" si="6"/>
        <v>43130</v>
      </c>
      <c r="K20" s="7">
        <f t="shared" si="7"/>
        <v>43130</v>
      </c>
      <c r="L20" s="16">
        <f t="shared" si="8"/>
        <v>43135</v>
      </c>
      <c r="M20" s="29"/>
      <c r="N20" s="7">
        <f t="shared" si="9"/>
        <v>43127</v>
      </c>
      <c r="O20" s="7">
        <f t="shared" si="10"/>
        <v>43132</v>
      </c>
      <c r="P20" s="33">
        <f t="shared" si="11"/>
        <v>43132</v>
      </c>
      <c r="Q20" s="7">
        <f t="shared" si="12"/>
        <v>43136</v>
      </c>
      <c r="R20" s="7">
        <f t="shared" si="13"/>
        <v>43158</v>
      </c>
      <c r="S20" s="7">
        <f t="shared" si="14"/>
        <v>43158</v>
      </c>
      <c r="T20" s="16">
        <f t="shared" si="15"/>
        <v>43163</v>
      </c>
      <c r="U20" s="29"/>
      <c r="V20" s="7">
        <f t="shared" si="16"/>
        <v>43155</v>
      </c>
      <c r="W20" s="7">
        <f t="shared" si="17"/>
        <v>43160</v>
      </c>
      <c r="X20" s="33">
        <f t="shared" si="18"/>
        <v>43160</v>
      </c>
      <c r="Y20" s="7">
        <f t="shared" si="19"/>
        <v>43164</v>
      </c>
      <c r="Z20" s="7">
        <f t="shared" si="20"/>
        <v>43186</v>
      </c>
      <c r="AA20" s="7">
        <f t="shared" si="21"/>
        <v>43186</v>
      </c>
      <c r="AB20" s="16">
        <f t="shared" si="22"/>
        <v>43191</v>
      </c>
      <c r="AC20" s="29"/>
      <c r="AD20" s="7">
        <f t="shared" si="23"/>
        <v>43183</v>
      </c>
      <c r="AE20" s="7">
        <f t="shared" si="24"/>
        <v>43188</v>
      </c>
      <c r="AF20" s="33">
        <f t="shared" si="25"/>
        <v>43188</v>
      </c>
      <c r="AG20" s="7">
        <f t="shared" si="26"/>
        <v>43192</v>
      </c>
      <c r="AH20" s="7">
        <f t="shared" si="27"/>
        <v>43214</v>
      </c>
      <c r="AI20" s="7">
        <f t="shared" si="28"/>
        <v>43214</v>
      </c>
      <c r="AJ20" s="16">
        <f t="shared" si="29"/>
        <v>43219</v>
      </c>
      <c r="AK20" s="29"/>
      <c r="AL20" s="7">
        <f t="shared" si="30"/>
        <v>43211</v>
      </c>
      <c r="AM20" s="7">
        <f t="shared" si="31"/>
        <v>43216</v>
      </c>
      <c r="AN20" s="33">
        <f t="shared" si="32"/>
        <v>43216</v>
      </c>
      <c r="AO20" s="7">
        <f t="shared" si="33"/>
        <v>43220</v>
      </c>
      <c r="AP20" s="7">
        <f t="shared" si="34"/>
        <v>43242</v>
      </c>
      <c r="AQ20" s="7">
        <f t="shared" si="35"/>
        <v>43242</v>
      </c>
      <c r="AR20" s="16">
        <f t="shared" si="36"/>
        <v>43247</v>
      </c>
      <c r="AS20" s="29"/>
      <c r="AT20" s="7">
        <f t="shared" si="37"/>
        <v>43239</v>
      </c>
      <c r="AU20" s="7">
        <f t="shared" si="38"/>
        <v>43244</v>
      </c>
      <c r="AV20" s="33">
        <f t="shared" si="39"/>
        <v>43244</v>
      </c>
      <c r="AW20" s="7">
        <f t="shared" si="40"/>
        <v>43248</v>
      </c>
      <c r="AX20" s="7">
        <f t="shared" si="41"/>
        <v>43270</v>
      </c>
      <c r="AY20" s="7">
        <f t="shared" si="42"/>
        <v>43270</v>
      </c>
      <c r="AZ20" s="16">
        <f t="shared" si="43"/>
        <v>43275</v>
      </c>
      <c r="BA20" s="29"/>
      <c r="BB20" s="7">
        <f t="shared" si="44"/>
        <v>43267</v>
      </c>
      <c r="BC20" s="7">
        <f t="shared" si="45"/>
        <v>43272</v>
      </c>
      <c r="BD20" s="33">
        <f t="shared" si="46"/>
        <v>43272</v>
      </c>
      <c r="BE20" s="7">
        <f t="shared" si="47"/>
        <v>43276</v>
      </c>
      <c r="BF20" s="7">
        <f t="shared" si="48"/>
        <v>43298</v>
      </c>
      <c r="BG20" s="7">
        <f t="shared" si="49"/>
        <v>43298</v>
      </c>
      <c r="BH20" s="16">
        <f t="shared" si="50"/>
        <v>43303</v>
      </c>
      <c r="BI20" s="29"/>
      <c r="BJ20" s="7">
        <f t="shared" si="51"/>
        <v>43295</v>
      </c>
      <c r="BK20" s="7">
        <f t="shared" si="52"/>
        <v>43300</v>
      </c>
      <c r="BL20" s="33">
        <f t="shared" si="53"/>
        <v>43300</v>
      </c>
      <c r="BM20" s="7">
        <f t="shared" si="54"/>
        <v>43304</v>
      </c>
      <c r="BN20" s="7">
        <f t="shared" si="55"/>
        <v>43326</v>
      </c>
      <c r="BO20" s="7">
        <f t="shared" si="56"/>
        <v>43326</v>
      </c>
      <c r="BP20" s="16">
        <f t="shared" si="57"/>
        <v>43331</v>
      </c>
      <c r="BQ20" s="29"/>
      <c r="BR20" s="7">
        <f t="shared" si="58"/>
        <v>43323</v>
      </c>
      <c r="BS20" s="7">
        <f t="shared" si="59"/>
        <v>43328</v>
      </c>
      <c r="BT20" s="33">
        <f t="shared" si="60"/>
        <v>43328</v>
      </c>
      <c r="BU20" s="7">
        <f t="shared" si="61"/>
        <v>43332</v>
      </c>
      <c r="BV20" s="7">
        <f t="shared" si="62"/>
        <v>43354</v>
      </c>
      <c r="BW20" s="7">
        <f t="shared" si="63"/>
        <v>43354</v>
      </c>
      <c r="BX20" s="16">
        <f t="shared" si="64"/>
        <v>43359</v>
      </c>
      <c r="BY20" s="29"/>
      <c r="BZ20" s="7">
        <f t="shared" si="65"/>
        <v>43351</v>
      </c>
      <c r="CA20" s="7">
        <f t="shared" si="66"/>
        <v>43356</v>
      </c>
      <c r="CB20" s="33">
        <f t="shared" si="67"/>
        <v>43356</v>
      </c>
      <c r="CC20" s="7">
        <f t="shared" si="68"/>
        <v>43360</v>
      </c>
      <c r="CD20" s="7">
        <f t="shared" si="69"/>
        <v>43382</v>
      </c>
      <c r="CE20" s="7">
        <f t="shared" si="70"/>
        <v>43382</v>
      </c>
      <c r="CF20" s="16">
        <f t="shared" si="71"/>
        <v>43387</v>
      </c>
      <c r="CG20" s="29"/>
      <c r="CH20" s="7">
        <f t="shared" si="72"/>
        <v>43379</v>
      </c>
      <c r="CI20" s="7">
        <f t="shared" si="73"/>
        <v>43384</v>
      </c>
      <c r="CJ20" s="33">
        <f t="shared" si="74"/>
        <v>43384</v>
      </c>
      <c r="CK20" s="7">
        <f t="shared" si="75"/>
        <v>43388</v>
      </c>
      <c r="CL20" s="7">
        <f t="shared" si="76"/>
        <v>43410</v>
      </c>
      <c r="CM20" s="7">
        <f t="shared" si="77"/>
        <v>43410</v>
      </c>
      <c r="CN20" s="16">
        <f t="shared" si="78"/>
        <v>43415</v>
      </c>
      <c r="CO20" s="29"/>
      <c r="CP20" s="7">
        <f t="shared" si="79"/>
        <v>43407</v>
      </c>
      <c r="CQ20" s="7">
        <f t="shared" si="80"/>
        <v>43412</v>
      </c>
      <c r="CR20" s="33">
        <f t="shared" si="81"/>
        <v>43412</v>
      </c>
      <c r="CS20" s="7">
        <f t="shared" si="82"/>
        <v>43416</v>
      </c>
      <c r="CT20" s="7">
        <f t="shared" si="83"/>
        <v>43438</v>
      </c>
      <c r="CU20" s="7">
        <f t="shared" si="84"/>
        <v>43438</v>
      </c>
      <c r="CV20" s="16">
        <f t="shared" si="85"/>
        <v>43443</v>
      </c>
      <c r="CW20" s="29"/>
      <c r="CX20" s="7">
        <f t="shared" si="86"/>
        <v>43435</v>
      </c>
      <c r="CY20" s="7">
        <f t="shared" si="87"/>
        <v>43440</v>
      </c>
      <c r="CZ20" s="33">
        <f t="shared" si="88"/>
        <v>43440</v>
      </c>
      <c r="DA20" s="7">
        <f t="shared" si="89"/>
        <v>43444</v>
      </c>
      <c r="DB20" s="7">
        <f t="shared" si="90"/>
        <v>43466</v>
      </c>
      <c r="DC20" s="7">
        <f t="shared" si="91"/>
        <v>43466</v>
      </c>
      <c r="DD20" s="28">
        <f t="shared" si="92"/>
        <v>43471</v>
      </c>
      <c r="DE20" s="29"/>
    </row>
    <row r="21" spans="1:109" s="1" customFormat="1" ht="11.25" customHeight="1" x14ac:dyDescent="0.2">
      <c r="A21" s="6" t="s">
        <v>163</v>
      </c>
      <c r="B21" s="6" t="s">
        <v>7</v>
      </c>
      <c r="C21" s="4">
        <f t="shared" si="0"/>
        <v>34</v>
      </c>
      <c r="D21" s="47">
        <f t="shared" si="1"/>
        <v>48</v>
      </c>
      <c r="E21" s="29"/>
      <c r="F21" s="7">
        <f t="shared" si="2"/>
        <v>43087</v>
      </c>
      <c r="G21" s="7">
        <f t="shared" si="3"/>
        <v>43092</v>
      </c>
      <c r="H21" s="33">
        <f t="shared" si="4"/>
        <v>43092</v>
      </c>
      <c r="I21" s="7">
        <f t="shared" si="5"/>
        <v>43096</v>
      </c>
      <c r="J21" s="7">
        <f t="shared" si="6"/>
        <v>43130</v>
      </c>
      <c r="K21" s="7">
        <f t="shared" si="7"/>
        <v>43130</v>
      </c>
      <c r="L21" s="16">
        <f t="shared" si="8"/>
        <v>43135</v>
      </c>
      <c r="M21" s="29"/>
      <c r="N21" s="7">
        <f t="shared" si="9"/>
        <v>43115</v>
      </c>
      <c r="O21" s="7">
        <f t="shared" si="10"/>
        <v>43120</v>
      </c>
      <c r="P21" s="33">
        <f t="shared" si="11"/>
        <v>43120</v>
      </c>
      <c r="Q21" s="7">
        <f t="shared" si="12"/>
        <v>43124</v>
      </c>
      <c r="R21" s="7">
        <f t="shared" si="13"/>
        <v>43158</v>
      </c>
      <c r="S21" s="7">
        <f t="shared" si="14"/>
        <v>43158</v>
      </c>
      <c r="T21" s="16">
        <f t="shared" si="15"/>
        <v>43163</v>
      </c>
      <c r="U21" s="29"/>
      <c r="V21" s="7">
        <f t="shared" si="16"/>
        <v>43143</v>
      </c>
      <c r="W21" s="7">
        <f t="shared" si="17"/>
        <v>43148</v>
      </c>
      <c r="X21" s="33">
        <f t="shared" si="18"/>
        <v>43148</v>
      </c>
      <c r="Y21" s="7">
        <f t="shared" si="19"/>
        <v>43152</v>
      </c>
      <c r="Z21" s="7">
        <f t="shared" si="20"/>
        <v>43186</v>
      </c>
      <c r="AA21" s="7">
        <f t="shared" si="21"/>
        <v>43186</v>
      </c>
      <c r="AB21" s="16">
        <f t="shared" si="22"/>
        <v>43191</v>
      </c>
      <c r="AC21" s="29"/>
      <c r="AD21" s="7">
        <f t="shared" si="23"/>
        <v>43171</v>
      </c>
      <c r="AE21" s="7">
        <f t="shared" si="24"/>
        <v>43176</v>
      </c>
      <c r="AF21" s="33">
        <f t="shared" si="25"/>
        <v>43176</v>
      </c>
      <c r="AG21" s="7">
        <f t="shared" si="26"/>
        <v>43180</v>
      </c>
      <c r="AH21" s="7">
        <f t="shared" si="27"/>
        <v>43214</v>
      </c>
      <c r="AI21" s="7">
        <f t="shared" si="28"/>
        <v>43214</v>
      </c>
      <c r="AJ21" s="16">
        <f t="shared" si="29"/>
        <v>43219</v>
      </c>
      <c r="AK21" s="29"/>
      <c r="AL21" s="7">
        <f t="shared" si="30"/>
        <v>43199</v>
      </c>
      <c r="AM21" s="7">
        <f t="shared" si="31"/>
        <v>43204</v>
      </c>
      <c r="AN21" s="33">
        <f t="shared" si="32"/>
        <v>43204</v>
      </c>
      <c r="AO21" s="7">
        <f t="shared" si="33"/>
        <v>43208</v>
      </c>
      <c r="AP21" s="7">
        <f t="shared" si="34"/>
        <v>43242</v>
      </c>
      <c r="AQ21" s="7">
        <f t="shared" si="35"/>
        <v>43242</v>
      </c>
      <c r="AR21" s="16">
        <f t="shared" si="36"/>
        <v>43247</v>
      </c>
      <c r="AS21" s="29"/>
      <c r="AT21" s="7">
        <f t="shared" si="37"/>
        <v>43227</v>
      </c>
      <c r="AU21" s="7">
        <f t="shared" si="38"/>
        <v>43232</v>
      </c>
      <c r="AV21" s="33">
        <f t="shared" si="39"/>
        <v>43232</v>
      </c>
      <c r="AW21" s="7">
        <f t="shared" si="40"/>
        <v>43236</v>
      </c>
      <c r="AX21" s="7">
        <f t="shared" si="41"/>
        <v>43270</v>
      </c>
      <c r="AY21" s="7">
        <f t="shared" si="42"/>
        <v>43270</v>
      </c>
      <c r="AZ21" s="16">
        <f t="shared" si="43"/>
        <v>43275</v>
      </c>
      <c r="BA21" s="29"/>
      <c r="BB21" s="7">
        <f t="shared" si="44"/>
        <v>43255</v>
      </c>
      <c r="BC21" s="7">
        <f t="shared" si="45"/>
        <v>43260</v>
      </c>
      <c r="BD21" s="33">
        <f t="shared" si="46"/>
        <v>43260</v>
      </c>
      <c r="BE21" s="7">
        <f t="shared" si="47"/>
        <v>43264</v>
      </c>
      <c r="BF21" s="7">
        <f t="shared" si="48"/>
        <v>43298</v>
      </c>
      <c r="BG21" s="7">
        <f t="shared" si="49"/>
        <v>43298</v>
      </c>
      <c r="BH21" s="16">
        <f t="shared" si="50"/>
        <v>43303</v>
      </c>
      <c r="BI21" s="29"/>
      <c r="BJ21" s="7">
        <f t="shared" si="51"/>
        <v>43283</v>
      </c>
      <c r="BK21" s="7">
        <f t="shared" si="52"/>
        <v>43288</v>
      </c>
      <c r="BL21" s="33">
        <f t="shared" si="53"/>
        <v>43288</v>
      </c>
      <c r="BM21" s="7">
        <f t="shared" si="54"/>
        <v>43292</v>
      </c>
      <c r="BN21" s="7">
        <f t="shared" si="55"/>
        <v>43326</v>
      </c>
      <c r="BO21" s="7">
        <f t="shared" si="56"/>
        <v>43326</v>
      </c>
      <c r="BP21" s="16">
        <f t="shared" si="57"/>
        <v>43331</v>
      </c>
      <c r="BQ21" s="29"/>
      <c r="BR21" s="7">
        <f t="shared" si="58"/>
        <v>43311</v>
      </c>
      <c r="BS21" s="7">
        <f t="shared" si="59"/>
        <v>43316</v>
      </c>
      <c r="BT21" s="33">
        <f t="shared" si="60"/>
        <v>43316</v>
      </c>
      <c r="BU21" s="7">
        <f t="shared" si="61"/>
        <v>43320</v>
      </c>
      <c r="BV21" s="7">
        <f t="shared" si="62"/>
        <v>43354</v>
      </c>
      <c r="BW21" s="7">
        <f t="shared" si="63"/>
        <v>43354</v>
      </c>
      <c r="BX21" s="16">
        <f t="shared" si="64"/>
        <v>43359</v>
      </c>
      <c r="BY21" s="29"/>
      <c r="BZ21" s="7">
        <f t="shared" si="65"/>
        <v>43339</v>
      </c>
      <c r="CA21" s="7">
        <f t="shared" si="66"/>
        <v>43344</v>
      </c>
      <c r="CB21" s="33">
        <f t="shared" si="67"/>
        <v>43344</v>
      </c>
      <c r="CC21" s="7">
        <f t="shared" si="68"/>
        <v>43348</v>
      </c>
      <c r="CD21" s="7">
        <f t="shared" si="69"/>
        <v>43382</v>
      </c>
      <c r="CE21" s="7">
        <f t="shared" si="70"/>
        <v>43382</v>
      </c>
      <c r="CF21" s="16">
        <f t="shared" si="71"/>
        <v>43387</v>
      </c>
      <c r="CG21" s="29"/>
      <c r="CH21" s="7">
        <f t="shared" si="72"/>
        <v>43367</v>
      </c>
      <c r="CI21" s="7">
        <f t="shared" si="73"/>
        <v>43372</v>
      </c>
      <c r="CJ21" s="33">
        <f t="shared" si="74"/>
        <v>43372</v>
      </c>
      <c r="CK21" s="7">
        <f t="shared" si="75"/>
        <v>43376</v>
      </c>
      <c r="CL21" s="7">
        <f t="shared" si="76"/>
        <v>43410</v>
      </c>
      <c r="CM21" s="7">
        <f t="shared" si="77"/>
        <v>43410</v>
      </c>
      <c r="CN21" s="16">
        <f t="shared" si="78"/>
        <v>43415</v>
      </c>
      <c r="CO21" s="29"/>
      <c r="CP21" s="7">
        <f t="shared" si="79"/>
        <v>43395</v>
      </c>
      <c r="CQ21" s="7">
        <f t="shared" si="80"/>
        <v>43400</v>
      </c>
      <c r="CR21" s="33">
        <f t="shared" si="81"/>
        <v>43400</v>
      </c>
      <c r="CS21" s="7">
        <f t="shared" si="82"/>
        <v>43404</v>
      </c>
      <c r="CT21" s="7">
        <f t="shared" si="83"/>
        <v>43438</v>
      </c>
      <c r="CU21" s="7">
        <f t="shared" si="84"/>
        <v>43438</v>
      </c>
      <c r="CV21" s="16">
        <f t="shared" si="85"/>
        <v>43443</v>
      </c>
      <c r="CW21" s="29"/>
      <c r="CX21" s="7">
        <f t="shared" si="86"/>
        <v>43423</v>
      </c>
      <c r="CY21" s="7">
        <f t="shared" si="87"/>
        <v>43428</v>
      </c>
      <c r="CZ21" s="33">
        <f t="shared" si="88"/>
        <v>43428</v>
      </c>
      <c r="DA21" s="7">
        <f t="shared" si="89"/>
        <v>43432</v>
      </c>
      <c r="DB21" s="7">
        <f t="shared" si="90"/>
        <v>43466</v>
      </c>
      <c r="DC21" s="7">
        <f t="shared" si="91"/>
        <v>43466</v>
      </c>
      <c r="DD21" s="28">
        <f t="shared" si="92"/>
        <v>43471</v>
      </c>
      <c r="DE21" s="29"/>
    </row>
    <row r="22" spans="1:109" s="1" customFormat="1" ht="11.25" customHeight="1" x14ac:dyDescent="0.2">
      <c r="A22" s="6" t="s">
        <v>103</v>
      </c>
      <c r="B22" s="6" t="s">
        <v>7</v>
      </c>
      <c r="C22" s="4">
        <f t="shared" si="0"/>
        <v>36</v>
      </c>
      <c r="D22" s="47">
        <f t="shared" si="1"/>
        <v>50</v>
      </c>
      <c r="E22" s="29"/>
      <c r="F22" s="7">
        <f t="shared" si="2"/>
        <v>43085</v>
      </c>
      <c r="G22" s="7">
        <f t="shared" si="3"/>
        <v>43090</v>
      </c>
      <c r="H22" s="33">
        <f t="shared" si="4"/>
        <v>43090</v>
      </c>
      <c r="I22" s="7">
        <f t="shared" si="5"/>
        <v>43094</v>
      </c>
      <c r="J22" s="7">
        <f t="shared" si="6"/>
        <v>43130</v>
      </c>
      <c r="K22" s="7">
        <f t="shared" si="7"/>
        <v>43130</v>
      </c>
      <c r="L22" s="16">
        <f t="shared" si="8"/>
        <v>43135</v>
      </c>
      <c r="M22" s="29"/>
      <c r="N22" s="7">
        <f t="shared" si="9"/>
        <v>43113</v>
      </c>
      <c r="O22" s="7">
        <f t="shared" si="10"/>
        <v>43118</v>
      </c>
      <c r="P22" s="33">
        <f t="shared" si="11"/>
        <v>43118</v>
      </c>
      <c r="Q22" s="7">
        <f t="shared" si="12"/>
        <v>43122</v>
      </c>
      <c r="R22" s="7">
        <f t="shared" si="13"/>
        <v>43158</v>
      </c>
      <c r="S22" s="7">
        <f t="shared" si="14"/>
        <v>43158</v>
      </c>
      <c r="T22" s="16">
        <f t="shared" si="15"/>
        <v>43163</v>
      </c>
      <c r="U22" s="29"/>
      <c r="V22" s="7">
        <f t="shared" si="16"/>
        <v>43141</v>
      </c>
      <c r="W22" s="7">
        <f t="shared" si="17"/>
        <v>43146</v>
      </c>
      <c r="X22" s="33">
        <f t="shared" si="18"/>
        <v>43146</v>
      </c>
      <c r="Y22" s="7">
        <f t="shared" si="19"/>
        <v>43150</v>
      </c>
      <c r="Z22" s="7">
        <f t="shared" si="20"/>
        <v>43186</v>
      </c>
      <c r="AA22" s="7">
        <f t="shared" si="21"/>
        <v>43186</v>
      </c>
      <c r="AB22" s="16">
        <f t="shared" si="22"/>
        <v>43191</v>
      </c>
      <c r="AC22" s="29"/>
      <c r="AD22" s="7">
        <f t="shared" si="23"/>
        <v>43169</v>
      </c>
      <c r="AE22" s="7">
        <f t="shared" si="24"/>
        <v>43174</v>
      </c>
      <c r="AF22" s="33">
        <f t="shared" si="25"/>
        <v>43174</v>
      </c>
      <c r="AG22" s="7">
        <f t="shared" si="26"/>
        <v>43178</v>
      </c>
      <c r="AH22" s="7">
        <f t="shared" si="27"/>
        <v>43214</v>
      </c>
      <c r="AI22" s="7">
        <f t="shared" si="28"/>
        <v>43214</v>
      </c>
      <c r="AJ22" s="16">
        <f t="shared" si="29"/>
        <v>43219</v>
      </c>
      <c r="AK22" s="29"/>
      <c r="AL22" s="7">
        <f t="shared" si="30"/>
        <v>43197</v>
      </c>
      <c r="AM22" s="7">
        <f t="shared" si="31"/>
        <v>43202</v>
      </c>
      <c r="AN22" s="33">
        <f t="shared" si="32"/>
        <v>43202</v>
      </c>
      <c r="AO22" s="7">
        <f t="shared" si="33"/>
        <v>43206</v>
      </c>
      <c r="AP22" s="7">
        <f t="shared" si="34"/>
        <v>43242</v>
      </c>
      <c r="AQ22" s="7">
        <f t="shared" si="35"/>
        <v>43242</v>
      </c>
      <c r="AR22" s="16">
        <f t="shared" si="36"/>
        <v>43247</v>
      </c>
      <c r="AS22" s="29"/>
      <c r="AT22" s="7">
        <f t="shared" si="37"/>
        <v>43225</v>
      </c>
      <c r="AU22" s="7">
        <f t="shared" si="38"/>
        <v>43230</v>
      </c>
      <c r="AV22" s="33">
        <f t="shared" si="39"/>
        <v>43230</v>
      </c>
      <c r="AW22" s="7">
        <f t="shared" si="40"/>
        <v>43234</v>
      </c>
      <c r="AX22" s="7">
        <f t="shared" si="41"/>
        <v>43270</v>
      </c>
      <c r="AY22" s="7">
        <f t="shared" si="42"/>
        <v>43270</v>
      </c>
      <c r="AZ22" s="16">
        <f t="shared" si="43"/>
        <v>43275</v>
      </c>
      <c r="BA22" s="29"/>
      <c r="BB22" s="7">
        <f t="shared" si="44"/>
        <v>43253</v>
      </c>
      <c r="BC22" s="7">
        <f t="shared" si="45"/>
        <v>43258</v>
      </c>
      <c r="BD22" s="33">
        <f t="shared" si="46"/>
        <v>43258</v>
      </c>
      <c r="BE22" s="7">
        <f t="shared" si="47"/>
        <v>43262</v>
      </c>
      <c r="BF22" s="7">
        <f t="shared" si="48"/>
        <v>43298</v>
      </c>
      <c r="BG22" s="7">
        <f t="shared" si="49"/>
        <v>43298</v>
      </c>
      <c r="BH22" s="16">
        <f t="shared" si="50"/>
        <v>43303</v>
      </c>
      <c r="BI22" s="29"/>
      <c r="BJ22" s="7">
        <f t="shared" si="51"/>
        <v>43281</v>
      </c>
      <c r="BK22" s="7">
        <f t="shared" si="52"/>
        <v>43286</v>
      </c>
      <c r="BL22" s="33">
        <f t="shared" si="53"/>
        <v>43286</v>
      </c>
      <c r="BM22" s="7">
        <f t="shared" si="54"/>
        <v>43290</v>
      </c>
      <c r="BN22" s="7">
        <f t="shared" si="55"/>
        <v>43326</v>
      </c>
      <c r="BO22" s="7">
        <f t="shared" si="56"/>
        <v>43326</v>
      </c>
      <c r="BP22" s="16">
        <f t="shared" si="57"/>
        <v>43331</v>
      </c>
      <c r="BQ22" s="29"/>
      <c r="BR22" s="7">
        <f t="shared" si="58"/>
        <v>43309</v>
      </c>
      <c r="BS22" s="7">
        <f t="shared" si="59"/>
        <v>43314</v>
      </c>
      <c r="BT22" s="33">
        <f t="shared" si="60"/>
        <v>43314</v>
      </c>
      <c r="BU22" s="7">
        <f t="shared" si="61"/>
        <v>43318</v>
      </c>
      <c r="BV22" s="7">
        <f t="shared" si="62"/>
        <v>43354</v>
      </c>
      <c r="BW22" s="7">
        <f t="shared" si="63"/>
        <v>43354</v>
      </c>
      <c r="BX22" s="16">
        <f t="shared" si="64"/>
        <v>43359</v>
      </c>
      <c r="BY22" s="29"/>
      <c r="BZ22" s="7">
        <f t="shared" si="65"/>
        <v>43337</v>
      </c>
      <c r="CA22" s="7">
        <f t="shared" si="66"/>
        <v>43342</v>
      </c>
      <c r="CB22" s="33">
        <f t="shared" si="67"/>
        <v>43342</v>
      </c>
      <c r="CC22" s="7">
        <f t="shared" si="68"/>
        <v>43346</v>
      </c>
      <c r="CD22" s="7">
        <f t="shared" si="69"/>
        <v>43382</v>
      </c>
      <c r="CE22" s="7">
        <f t="shared" si="70"/>
        <v>43382</v>
      </c>
      <c r="CF22" s="16">
        <f t="shared" si="71"/>
        <v>43387</v>
      </c>
      <c r="CG22" s="29"/>
      <c r="CH22" s="7">
        <f t="shared" si="72"/>
        <v>43365</v>
      </c>
      <c r="CI22" s="7">
        <f t="shared" si="73"/>
        <v>43370</v>
      </c>
      <c r="CJ22" s="33">
        <f t="shared" si="74"/>
        <v>43370</v>
      </c>
      <c r="CK22" s="7">
        <f t="shared" si="75"/>
        <v>43374</v>
      </c>
      <c r="CL22" s="7">
        <f t="shared" si="76"/>
        <v>43410</v>
      </c>
      <c r="CM22" s="7">
        <f t="shared" si="77"/>
        <v>43410</v>
      </c>
      <c r="CN22" s="16">
        <f t="shared" si="78"/>
        <v>43415</v>
      </c>
      <c r="CO22" s="29"/>
      <c r="CP22" s="7">
        <f t="shared" si="79"/>
        <v>43393</v>
      </c>
      <c r="CQ22" s="7">
        <f t="shared" si="80"/>
        <v>43398</v>
      </c>
      <c r="CR22" s="33">
        <f t="shared" si="81"/>
        <v>43398</v>
      </c>
      <c r="CS22" s="7">
        <f t="shared" si="82"/>
        <v>43402</v>
      </c>
      <c r="CT22" s="7">
        <f t="shared" si="83"/>
        <v>43438</v>
      </c>
      <c r="CU22" s="7">
        <f t="shared" si="84"/>
        <v>43438</v>
      </c>
      <c r="CV22" s="16">
        <f t="shared" si="85"/>
        <v>43443</v>
      </c>
      <c r="CW22" s="29"/>
      <c r="CX22" s="7">
        <f t="shared" si="86"/>
        <v>43421</v>
      </c>
      <c r="CY22" s="7">
        <f t="shared" si="87"/>
        <v>43426</v>
      </c>
      <c r="CZ22" s="33">
        <f t="shared" si="88"/>
        <v>43426</v>
      </c>
      <c r="DA22" s="7">
        <f t="shared" si="89"/>
        <v>43430</v>
      </c>
      <c r="DB22" s="7">
        <f t="shared" si="90"/>
        <v>43466</v>
      </c>
      <c r="DC22" s="7">
        <f t="shared" si="91"/>
        <v>43466</v>
      </c>
      <c r="DD22" s="28">
        <f t="shared" si="92"/>
        <v>43471</v>
      </c>
      <c r="DE22" s="29"/>
    </row>
    <row r="23" spans="1:109" s="1" customFormat="1" ht="11.25" customHeight="1" x14ac:dyDescent="0.2">
      <c r="A23" s="6" t="s">
        <v>55</v>
      </c>
      <c r="B23" s="6" t="s">
        <v>7</v>
      </c>
      <c r="C23" s="4">
        <f t="shared" si="0"/>
        <v>38</v>
      </c>
      <c r="D23" s="47">
        <f t="shared" si="1"/>
        <v>52</v>
      </c>
      <c r="E23" s="29"/>
      <c r="F23" s="7">
        <f t="shared" si="2"/>
        <v>43083</v>
      </c>
      <c r="G23" s="7">
        <f t="shared" si="3"/>
        <v>43088</v>
      </c>
      <c r="H23" s="33">
        <f t="shared" si="4"/>
        <v>43088</v>
      </c>
      <c r="I23" s="7">
        <f t="shared" si="5"/>
        <v>43092</v>
      </c>
      <c r="J23" s="7">
        <f t="shared" si="6"/>
        <v>43130</v>
      </c>
      <c r="K23" s="7">
        <f t="shared" si="7"/>
        <v>43130</v>
      </c>
      <c r="L23" s="16">
        <f t="shared" si="8"/>
        <v>43135</v>
      </c>
      <c r="M23" s="29"/>
      <c r="N23" s="7">
        <f t="shared" si="9"/>
        <v>43111</v>
      </c>
      <c r="O23" s="7">
        <f t="shared" si="10"/>
        <v>43116</v>
      </c>
      <c r="P23" s="33">
        <f t="shared" si="11"/>
        <v>43116</v>
      </c>
      <c r="Q23" s="7">
        <f t="shared" si="12"/>
        <v>43120</v>
      </c>
      <c r="R23" s="7">
        <f t="shared" si="13"/>
        <v>43158</v>
      </c>
      <c r="S23" s="7">
        <f t="shared" si="14"/>
        <v>43158</v>
      </c>
      <c r="T23" s="16">
        <f t="shared" si="15"/>
        <v>43163</v>
      </c>
      <c r="U23" s="29"/>
      <c r="V23" s="7">
        <f t="shared" si="16"/>
        <v>43139</v>
      </c>
      <c r="W23" s="7">
        <f t="shared" si="17"/>
        <v>43144</v>
      </c>
      <c r="X23" s="33">
        <f t="shared" si="18"/>
        <v>43144</v>
      </c>
      <c r="Y23" s="7">
        <f t="shared" si="19"/>
        <v>43148</v>
      </c>
      <c r="Z23" s="7">
        <f t="shared" si="20"/>
        <v>43186</v>
      </c>
      <c r="AA23" s="7">
        <f t="shared" si="21"/>
        <v>43186</v>
      </c>
      <c r="AB23" s="16">
        <f t="shared" si="22"/>
        <v>43191</v>
      </c>
      <c r="AC23" s="29"/>
      <c r="AD23" s="7">
        <f t="shared" si="23"/>
        <v>43167</v>
      </c>
      <c r="AE23" s="7">
        <f t="shared" si="24"/>
        <v>43172</v>
      </c>
      <c r="AF23" s="33">
        <f t="shared" si="25"/>
        <v>43172</v>
      </c>
      <c r="AG23" s="7">
        <f t="shared" si="26"/>
        <v>43176</v>
      </c>
      <c r="AH23" s="7">
        <f t="shared" si="27"/>
        <v>43214</v>
      </c>
      <c r="AI23" s="7">
        <f t="shared" si="28"/>
        <v>43214</v>
      </c>
      <c r="AJ23" s="16">
        <f t="shared" si="29"/>
        <v>43219</v>
      </c>
      <c r="AK23" s="29"/>
      <c r="AL23" s="7">
        <f t="shared" si="30"/>
        <v>43195</v>
      </c>
      <c r="AM23" s="7">
        <f t="shared" si="31"/>
        <v>43200</v>
      </c>
      <c r="AN23" s="33">
        <f t="shared" si="32"/>
        <v>43200</v>
      </c>
      <c r="AO23" s="7">
        <f t="shared" si="33"/>
        <v>43204</v>
      </c>
      <c r="AP23" s="7">
        <f t="shared" si="34"/>
        <v>43242</v>
      </c>
      <c r="AQ23" s="7">
        <f t="shared" si="35"/>
        <v>43242</v>
      </c>
      <c r="AR23" s="16">
        <f t="shared" si="36"/>
        <v>43247</v>
      </c>
      <c r="AS23" s="29"/>
      <c r="AT23" s="7">
        <f t="shared" si="37"/>
        <v>43223</v>
      </c>
      <c r="AU23" s="7">
        <f t="shared" si="38"/>
        <v>43228</v>
      </c>
      <c r="AV23" s="33">
        <f t="shared" si="39"/>
        <v>43228</v>
      </c>
      <c r="AW23" s="7">
        <f t="shared" si="40"/>
        <v>43232</v>
      </c>
      <c r="AX23" s="7">
        <f t="shared" si="41"/>
        <v>43270</v>
      </c>
      <c r="AY23" s="7">
        <f t="shared" si="42"/>
        <v>43270</v>
      </c>
      <c r="AZ23" s="16">
        <f t="shared" si="43"/>
        <v>43275</v>
      </c>
      <c r="BA23" s="29"/>
      <c r="BB23" s="7">
        <f t="shared" si="44"/>
        <v>43251</v>
      </c>
      <c r="BC23" s="7">
        <f t="shared" si="45"/>
        <v>43256</v>
      </c>
      <c r="BD23" s="33">
        <f t="shared" si="46"/>
        <v>43256</v>
      </c>
      <c r="BE23" s="7">
        <f t="shared" si="47"/>
        <v>43260</v>
      </c>
      <c r="BF23" s="7">
        <f t="shared" si="48"/>
        <v>43298</v>
      </c>
      <c r="BG23" s="7">
        <f t="shared" si="49"/>
        <v>43298</v>
      </c>
      <c r="BH23" s="16">
        <f t="shared" si="50"/>
        <v>43303</v>
      </c>
      <c r="BI23" s="29"/>
      <c r="BJ23" s="7">
        <f t="shared" si="51"/>
        <v>43279</v>
      </c>
      <c r="BK23" s="7">
        <f t="shared" si="52"/>
        <v>43284</v>
      </c>
      <c r="BL23" s="33">
        <f t="shared" si="53"/>
        <v>43284</v>
      </c>
      <c r="BM23" s="7">
        <f t="shared" si="54"/>
        <v>43288</v>
      </c>
      <c r="BN23" s="7">
        <f t="shared" si="55"/>
        <v>43326</v>
      </c>
      <c r="BO23" s="7">
        <f t="shared" si="56"/>
        <v>43326</v>
      </c>
      <c r="BP23" s="16">
        <f t="shared" si="57"/>
        <v>43331</v>
      </c>
      <c r="BQ23" s="29"/>
      <c r="BR23" s="7">
        <f t="shared" si="58"/>
        <v>43307</v>
      </c>
      <c r="BS23" s="7">
        <f t="shared" si="59"/>
        <v>43312</v>
      </c>
      <c r="BT23" s="33">
        <f t="shared" si="60"/>
        <v>43312</v>
      </c>
      <c r="BU23" s="7">
        <f t="shared" si="61"/>
        <v>43316</v>
      </c>
      <c r="BV23" s="7">
        <f t="shared" si="62"/>
        <v>43354</v>
      </c>
      <c r="BW23" s="7">
        <f t="shared" si="63"/>
        <v>43354</v>
      </c>
      <c r="BX23" s="16">
        <f t="shared" si="64"/>
        <v>43359</v>
      </c>
      <c r="BY23" s="29"/>
      <c r="BZ23" s="7">
        <f t="shared" si="65"/>
        <v>43335</v>
      </c>
      <c r="CA23" s="7">
        <f t="shared" si="66"/>
        <v>43340</v>
      </c>
      <c r="CB23" s="33">
        <f t="shared" si="67"/>
        <v>43340</v>
      </c>
      <c r="CC23" s="7">
        <f t="shared" si="68"/>
        <v>43344</v>
      </c>
      <c r="CD23" s="7">
        <f t="shared" si="69"/>
        <v>43382</v>
      </c>
      <c r="CE23" s="7">
        <f t="shared" si="70"/>
        <v>43382</v>
      </c>
      <c r="CF23" s="16">
        <f t="shared" si="71"/>
        <v>43387</v>
      </c>
      <c r="CG23" s="29"/>
      <c r="CH23" s="7">
        <f t="shared" si="72"/>
        <v>43363</v>
      </c>
      <c r="CI23" s="7">
        <f t="shared" si="73"/>
        <v>43368</v>
      </c>
      <c r="CJ23" s="33">
        <f t="shared" si="74"/>
        <v>43368</v>
      </c>
      <c r="CK23" s="7">
        <f t="shared" si="75"/>
        <v>43372</v>
      </c>
      <c r="CL23" s="7">
        <f t="shared" si="76"/>
        <v>43410</v>
      </c>
      <c r="CM23" s="7">
        <f t="shared" si="77"/>
        <v>43410</v>
      </c>
      <c r="CN23" s="16">
        <f t="shared" si="78"/>
        <v>43415</v>
      </c>
      <c r="CO23" s="29"/>
      <c r="CP23" s="7">
        <f t="shared" si="79"/>
        <v>43391</v>
      </c>
      <c r="CQ23" s="7">
        <f t="shared" si="80"/>
        <v>43396</v>
      </c>
      <c r="CR23" s="33">
        <f t="shared" si="81"/>
        <v>43396</v>
      </c>
      <c r="CS23" s="7">
        <f t="shared" si="82"/>
        <v>43400</v>
      </c>
      <c r="CT23" s="7">
        <f t="shared" si="83"/>
        <v>43438</v>
      </c>
      <c r="CU23" s="7">
        <f t="shared" si="84"/>
        <v>43438</v>
      </c>
      <c r="CV23" s="16">
        <f t="shared" si="85"/>
        <v>43443</v>
      </c>
      <c r="CW23" s="29"/>
      <c r="CX23" s="7">
        <f t="shared" si="86"/>
        <v>43419</v>
      </c>
      <c r="CY23" s="7">
        <f t="shared" si="87"/>
        <v>43424</v>
      </c>
      <c r="CZ23" s="33">
        <f t="shared" si="88"/>
        <v>43424</v>
      </c>
      <c r="DA23" s="7">
        <f t="shared" si="89"/>
        <v>43428</v>
      </c>
      <c r="DB23" s="7">
        <f t="shared" si="90"/>
        <v>43466</v>
      </c>
      <c r="DC23" s="7">
        <f t="shared" si="91"/>
        <v>43466</v>
      </c>
      <c r="DD23" s="28">
        <f t="shared" si="92"/>
        <v>43471</v>
      </c>
      <c r="DE23" s="29"/>
    </row>
    <row r="24" spans="1:109" s="1" customFormat="1" ht="11.25" customHeight="1" x14ac:dyDescent="0.2">
      <c r="A24" s="6" t="s">
        <v>56</v>
      </c>
      <c r="B24" s="6" t="s">
        <v>7</v>
      </c>
      <c r="C24" s="4">
        <f t="shared" si="0"/>
        <v>43</v>
      </c>
      <c r="D24" s="47">
        <f t="shared" si="1"/>
        <v>57</v>
      </c>
      <c r="E24" s="29"/>
      <c r="F24" s="7">
        <f t="shared" si="2"/>
        <v>43078</v>
      </c>
      <c r="G24" s="7">
        <f t="shared" si="3"/>
        <v>43083</v>
      </c>
      <c r="H24" s="33">
        <f t="shared" si="4"/>
        <v>43083</v>
      </c>
      <c r="I24" s="7">
        <f t="shared" si="5"/>
        <v>43087</v>
      </c>
      <c r="J24" s="7">
        <f t="shared" si="6"/>
        <v>43130</v>
      </c>
      <c r="K24" s="7">
        <f t="shared" si="7"/>
        <v>43130</v>
      </c>
      <c r="L24" s="16">
        <f t="shared" si="8"/>
        <v>43135</v>
      </c>
      <c r="M24" s="29"/>
      <c r="N24" s="7">
        <f t="shared" si="9"/>
        <v>43106</v>
      </c>
      <c r="O24" s="7">
        <f t="shared" si="10"/>
        <v>43111</v>
      </c>
      <c r="P24" s="33">
        <f t="shared" si="11"/>
        <v>43111</v>
      </c>
      <c r="Q24" s="7">
        <f t="shared" si="12"/>
        <v>43115</v>
      </c>
      <c r="R24" s="7">
        <f t="shared" si="13"/>
        <v>43158</v>
      </c>
      <c r="S24" s="7">
        <f t="shared" si="14"/>
        <v>43158</v>
      </c>
      <c r="T24" s="16">
        <f t="shared" si="15"/>
        <v>43163</v>
      </c>
      <c r="U24" s="29"/>
      <c r="V24" s="7">
        <f t="shared" si="16"/>
        <v>43134</v>
      </c>
      <c r="W24" s="7">
        <f t="shared" si="17"/>
        <v>43139</v>
      </c>
      <c r="X24" s="33">
        <f t="shared" si="18"/>
        <v>43139</v>
      </c>
      <c r="Y24" s="7">
        <f t="shared" si="19"/>
        <v>43143</v>
      </c>
      <c r="Z24" s="7">
        <f t="shared" si="20"/>
        <v>43186</v>
      </c>
      <c r="AA24" s="7">
        <f t="shared" si="21"/>
        <v>43186</v>
      </c>
      <c r="AB24" s="16">
        <f t="shared" si="22"/>
        <v>43191</v>
      </c>
      <c r="AC24" s="29"/>
      <c r="AD24" s="7">
        <f t="shared" si="23"/>
        <v>43162</v>
      </c>
      <c r="AE24" s="7">
        <f t="shared" si="24"/>
        <v>43167</v>
      </c>
      <c r="AF24" s="33">
        <f t="shared" si="25"/>
        <v>43167</v>
      </c>
      <c r="AG24" s="7">
        <f t="shared" si="26"/>
        <v>43171</v>
      </c>
      <c r="AH24" s="7">
        <f t="shared" si="27"/>
        <v>43214</v>
      </c>
      <c r="AI24" s="7">
        <f t="shared" si="28"/>
        <v>43214</v>
      </c>
      <c r="AJ24" s="16">
        <f t="shared" si="29"/>
        <v>43219</v>
      </c>
      <c r="AK24" s="29"/>
      <c r="AL24" s="7">
        <f t="shared" si="30"/>
        <v>43190</v>
      </c>
      <c r="AM24" s="7">
        <f t="shared" si="31"/>
        <v>43195</v>
      </c>
      <c r="AN24" s="33">
        <f t="shared" si="32"/>
        <v>43195</v>
      </c>
      <c r="AO24" s="7">
        <f t="shared" si="33"/>
        <v>43199</v>
      </c>
      <c r="AP24" s="7">
        <f t="shared" si="34"/>
        <v>43242</v>
      </c>
      <c r="AQ24" s="7">
        <f t="shared" si="35"/>
        <v>43242</v>
      </c>
      <c r="AR24" s="16">
        <f t="shared" si="36"/>
        <v>43247</v>
      </c>
      <c r="AS24" s="29"/>
      <c r="AT24" s="7">
        <f t="shared" si="37"/>
        <v>43218</v>
      </c>
      <c r="AU24" s="7">
        <f t="shared" si="38"/>
        <v>43223</v>
      </c>
      <c r="AV24" s="33">
        <f t="shared" si="39"/>
        <v>43223</v>
      </c>
      <c r="AW24" s="7">
        <f t="shared" si="40"/>
        <v>43227</v>
      </c>
      <c r="AX24" s="7">
        <f t="shared" si="41"/>
        <v>43270</v>
      </c>
      <c r="AY24" s="7">
        <f t="shared" si="42"/>
        <v>43270</v>
      </c>
      <c r="AZ24" s="16">
        <f t="shared" si="43"/>
        <v>43275</v>
      </c>
      <c r="BA24" s="29"/>
      <c r="BB24" s="7">
        <f t="shared" si="44"/>
        <v>43246</v>
      </c>
      <c r="BC24" s="7">
        <f t="shared" si="45"/>
        <v>43251</v>
      </c>
      <c r="BD24" s="33">
        <f t="shared" si="46"/>
        <v>43251</v>
      </c>
      <c r="BE24" s="7">
        <f t="shared" si="47"/>
        <v>43255</v>
      </c>
      <c r="BF24" s="7">
        <f t="shared" si="48"/>
        <v>43298</v>
      </c>
      <c r="BG24" s="7">
        <f t="shared" si="49"/>
        <v>43298</v>
      </c>
      <c r="BH24" s="16">
        <f t="shared" si="50"/>
        <v>43303</v>
      </c>
      <c r="BI24" s="29"/>
      <c r="BJ24" s="7">
        <f t="shared" si="51"/>
        <v>43274</v>
      </c>
      <c r="BK24" s="7">
        <f t="shared" si="52"/>
        <v>43279</v>
      </c>
      <c r="BL24" s="33">
        <f t="shared" si="53"/>
        <v>43279</v>
      </c>
      <c r="BM24" s="7">
        <f t="shared" si="54"/>
        <v>43283</v>
      </c>
      <c r="BN24" s="7">
        <f t="shared" si="55"/>
        <v>43326</v>
      </c>
      <c r="BO24" s="7">
        <f t="shared" si="56"/>
        <v>43326</v>
      </c>
      <c r="BP24" s="16">
        <f t="shared" si="57"/>
        <v>43331</v>
      </c>
      <c r="BQ24" s="29"/>
      <c r="BR24" s="7">
        <f t="shared" si="58"/>
        <v>43302</v>
      </c>
      <c r="BS24" s="7">
        <f t="shared" si="59"/>
        <v>43307</v>
      </c>
      <c r="BT24" s="33">
        <f t="shared" si="60"/>
        <v>43307</v>
      </c>
      <c r="BU24" s="7">
        <f t="shared" si="61"/>
        <v>43311</v>
      </c>
      <c r="BV24" s="7">
        <f t="shared" si="62"/>
        <v>43354</v>
      </c>
      <c r="BW24" s="7">
        <f t="shared" si="63"/>
        <v>43354</v>
      </c>
      <c r="BX24" s="16">
        <f t="shared" si="64"/>
        <v>43359</v>
      </c>
      <c r="BY24" s="29"/>
      <c r="BZ24" s="7">
        <f t="shared" si="65"/>
        <v>43330</v>
      </c>
      <c r="CA24" s="7">
        <f t="shared" si="66"/>
        <v>43335</v>
      </c>
      <c r="CB24" s="33">
        <f t="shared" si="67"/>
        <v>43335</v>
      </c>
      <c r="CC24" s="7">
        <f t="shared" si="68"/>
        <v>43339</v>
      </c>
      <c r="CD24" s="7">
        <f t="shared" si="69"/>
        <v>43382</v>
      </c>
      <c r="CE24" s="7">
        <f t="shared" si="70"/>
        <v>43382</v>
      </c>
      <c r="CF24" s="16">
        <f t="shared" si="71"/>
        <v>43387</v>
      </c>
      <c r="CG24" s="29"/>
      <c r="CH24" s="7">
        <f t="shared" si="72"/>
        <v>43358</v>
      </c>
      <c r="CI24" s="7">
        <f t="shared" si="73"/>
        <v>43363</v>
      </c>
      <c r="CJ24" s="33">
        <f t="shared" si="74"/>
        <v>43363</v>
      </c>
      <c r="CK24" s="7">
        <f t="shared" si="75"/>
        <v>43367</v>
      </c>
      <c r="CL24" s="7">
        <f t="shared" si="76"/>
        <v>43410</v>
      </c>
      <c r="CM24" s="7">
        <f t="shared" si="77"/>
        <v>43410</v>
      </c>
      <c r="CN24" s="16">
        <f t="shared" si="78"/>
        <v>43415</v>
      </c>
      <c r="CO24" s="29"/>
      <c r="CP24" s="7">
        <f t="shared" si="79"/>
        <v>43386</v>
      </c>
      <c r="CQ24" s="7">
        <f t="shared" si="80"/>
        <v>43391</v>
      </c>
      <c r="CR24" s="33">
        <f t="shared" si="81"/>
        <v>43391</v>
      </c>
      <c r="CS24" s="7">
        <f t="shared" si="82"/>
        <v>43395</v>
      </c>
      <c r="CT24" s="7">
        <f t="shared" si="83"/>
        <v>43438</v>
      </c>
      <c r="CU24" s="7">
        <f t="shared" si="84"/>
        <v>43438</v>
      </c>
      <c r="CV24" s="16">
        <f t="shared" si="85"/>
        <v>43443</v>
      </c>
      <c r="CW24" s="29"/>
      <c r="CX24" s="7">
        <f t="shared" si="86"/>
        <v>43414</v>
      </c>
      <c r="CY24" s="7">
        <f t="shared" si="87"/>
        <v>43419</v>
      </c>
      <c r="CZ24" s="33">
        <f t="shared" si="88"/>
        <v>43419</v>
      </c>
      <c r="DA24" s="7">
        <f t="shared" si="89"/>
        <v>43423</v>
      </c>
      <c r="DB24" s="7">
        <f t="shared" si="90"/>
        <v>43466</v>
      </c>
      <c r="DC24" s="7">
        <f t="shared" si="91"/>
        <v>43466</v>
      </c>
      <c r="DD24" s="28">
        <f t="shared" si="92"/>
        <v>43471</v>
      </c>
      <c r="DE24" s="29"/>
    </row>
    <row r="25" spans="1:109" s="1" customFormat="1" ht="11.25" customHeight="1" x14ac:dyDescent="0.2">
      <c r="A25" s="6" t="s">
        <v>18</v>
      </c>
      <c r="B25" s="6" t="s">
        <v>19</v>
      </c>
      <c r="C25" s="4">
        <f t="shared" si="0"/>
        <v>32</v>
      </c>
      <c r="D25" s="47">
        <f t="shared" si="1"/>
        <v>46</v>
      </c>
      <c r="E25" s="30"/>
      <c r="F25" s="7">
        <f t="shared" si="2"/>
        <v>43089</v>
      </c>
      <c r="G25" s="7">
        <f t="shared" si="3"/>
        <v>43094</v>
      </c>
      <c r="H25" s="33">
        <f t="shared" si="4"/>
        <v>43094</v>
      </c>
      <c r="I25" s="7">
        <f t="shared" si="5"/>
        <v>43098</v>
      </c>
      <c r="J25" s="7">
        <f t="shared" si="6"/>
        <v>43130</v>
      </c>
      <c r="K25" s="7">
        <f t="shared" si="7"/>
        <v>43130</v>
      </c>
      <c r="L25" s="16">
        <f t="shared" si="8"/>
        <v>43135</v>
      </c>
      <c r="M25" s="30"/>
      <c r="N25" s="7">
        <f t="shared" si="9"/>
        <v>43117</v>
      </c>
      <c r="O25" s="7">
        <f t="shared" si="10"/>
        <v>43122</v>
      </c>
      <c r="P25" s="33">
        <f t="shared" si="11"/>
        <v>43122</v>
      </c>
      <c r="Q25" s="7">
        <f t="shared" si="12"/>
        <v>43126</v>
      </c>
      <c r="R25" s="7">
        <f t="shared" si="13"/>
        <v>43158</v>
      </c>
      <c r="S25" s="7">
        <f t="shared" si="14"/>
        <v>43158</v>
      </c>
      <c r="T25" s="16">
        <f t="shared" si="15"/>
        <v>43163</v>
      </c>
      <c r="U25" s="30"/>
      <c r="V25" s="7">
        <f t="shared" si="16"/>
        <v>43145</v>
      </c>
      <c r="W25" s="7">
        <f t="shared" si="17"/>
        <v>43150</v>
      </c>
      <c r="X25" s="33">
        <f t="shared" si="18"/>
        <v>43150</v>
      </c>
      <c r="Y25" s="7">
        <f t="shared" si="19"/>
        <v>43154</v>
      </c>
      <c r="Z25" s="7">
        <f t="shared" si="20"/>
        <v>43186</v>
      </c>
      <c r="AA25" s="7">
        <f t="shared" si="21"/>
        <v>43186</v>
      </c>
      <c r="AB25" s="16">
        <f t="shared" si="22"/>
        <v>43191</v>
      </c>
      <c r="AC25" s="30"/>
      <c r="AD25" s="7">
        <f t="shared" si="23"/>
        <v>43173</v>
      </c>
      <c r="AE25" s="7">
        <f t="shared" si="24"/>
        <v>43178</v>
      </c>
      <c r="AF25" s="33">
        <f t="shared" si="25"/>
        <v>43178</v>
      </c>
      <c r="AG25" s="7">
        <f t="shared" si="26"/>
        <v>43182</v>
      </c>
      <c r="AH25" s="7">
        <f t="shared" si="27"/>
        <v>43214</v>
      </c>
      <c r="AI25" s="7">
        <f t="shared" si="28"/>
        <v>43214</v>
      </c>
      <c r="AJ25" s="16">
        <f t="shared" si="29"/>
        <v>43219</v>
      </c>
      <c r="AK25" s="30"/>
      <c r="AL25" s="7">
        <f t="shared" si="30"/>
        <v>43201</v>
      </c>
      <c r="AM25" s="7">
        <f t="shared" si="31"/>
        <v>43206</v>
      </c>
      <c r="AN25" s="33">
        <f t="shared" si="32"/>
        <v>43206</v>
      </c>
      <c r="AO25" s="7">
        <f t="shared" si="33"/>
        <v>43210</v>
      </c>
      <c r="AP25" s="7">
        <f t="shared" si="34"/>
        <v>43242</v>
      </c>
      <c r="AQ25" s="7">
        <f t="shared" si="35"/>
        <v>43242</v>
      </c>
      <c r="AR25" s="16">
        <f t="shared" si="36"/>
        <v>43247</v>
      </c>
      <c r="AS25" s="30"/>
      <c r="AT25" s="7">
        <f t="shared" si="37"/>
        <v>43229</v>
      </c>
      <c r="AU25" s="7">
        <f t="shared" si="38"/>
        <v>43234</v>
      </c>
      <c r="AV25" s="33">
        <f t="shared" si="39"/>
        <v>43234</v>
      </c>
      <c r="AW25" s="7">
        <f t="shared" si="40"/>
        <v>43238</v>
      </c>
      <c r="AX25" s="7">
        <f t="shared" si="41"/>
        <v>43270</v>
      </c>
      <c r="AY25" s="7">
        <f t="shared" si="42"/>
        <v>43270</v>
      </c>
      <c r="AZ25" s="16">
        <f t="shared" si="43"/>
        <v>43275</v>
      </c>
      <c r="BA25" s="30"/>
      <c r="BB25" s="7">
        <f t="shared" si="44"/>
        <v>43257</v>
      </c>
      <c r="BC25" s="7">
        <f t="shared" si="45"/>
        <v>43262</v>
      </c>
      <c r="BD25" s="33">
        <f t="shared" si="46"/>
        <v>43262</v>
      </c>
      <c r="BE25" s="7">
        <f t="shared" si="47"/>
        <v>43266</v>
      </c>
      <c r="BF25" s="7">
        <f t="shared" si="48"/>
        <v>43298</v>
      </c>
      <c r="BG25" s="7">
        <f t="shared" si="49"/>
        <v>43298</v>
      </c>
      <c r="BH25" s="16">
        <f t="shared" si="50"/>
        <v>43303</v>
      </c>
      <c r="BI25" s="30"/>
      <c r="BJ25" s="7">
        <f t="shared" si="51"/>
        <v>43285</v>
      </c>
      <c r="BK25" s="7">
        <f t="shared" si="52"/>
        <v>43290</v>
      </c>
      <c r="BL25" s="33">
        <f t="shared" si="53"/>
        <v>43290</v>
      </c>
      <c r="BM25" s="7">
        <f t="shared" si="54"/>
        <v>43294</v>
      </c>
      <c r="BN25" s="7">
        <f t="shared" si="55"/>
        <v>43326</v>
      </c>
      <c r="BO25" s="7">
        <f t="shared" si="56"/>
        <v>43326</v>
      </c>
      <c r="BP25" s="16">
        <f t="shared" si="57"/>
        <v>43331</v>
      </c>
      <c r="BQ25" s="30"/>
      <c r="BR25" s="7">
        <f t="shared" si="58"/>
        <v>43313</v>
      </c>
      <c r="BS25" s="7">
        <f t="shared" si="59"/>
        <v>43318</v>
      </c>
      <c r="BT25" s="33">
        <f t="shared" si="60"/>
        <v>43318</v>
      </c>
      <c r="BU25" s="7">
        <f t="shared" si="61"/>
        <v>43322</v>
      </c>
      <c r="BV25" s="7">
        <f t="shared" si="62"/>
        <v>43354</v>
      </c>
      <c r="BW25" s="7">
        <f t="shared" si="63"/>
        <v>43354</v>
      </c>
      <c r="BX25" s="16">
        <f t="shared" si="64"/>
        <v>43359</v>
      </c>
      <c r="BY25" s="30"/>
      <c r="BZ25" s="7">
        <f t="shared" si="65"/>
        <v>43341</v>
      </c>
      <c r="CA25" s="7">
        <f t="shared" si="66"/>
        <v>43346</v>
      </c>
      <c r="CB25" s="33">
        <f t="shared" si="67"/>
        <v>43346</v>
      </c>
      <c r="CC25" s="7">
        <f t="shared" si="68"/>
        <v>43350</v>
      </c>
      <c r="CD25" s="7">
        <f t="shared" si="69"/>
        <v>43382</v>
      </c>
      <c r="CE25" s="7">
        <f t="shared" si="70"/>
        <v>43382</v>
      </c>
      <c r="CF25" s="16">
        <f t="shared" si="71"/>
        <v>43387</v>
      </c>
      <c r="CG25" s="30"/>
      <c r="CH25" s="7">
        <f t="shared" si="72"/>
        <v>43369</v>
      </c>
      <c r="CI25" s="7">
        <f t="shared" si="73"/>
        <v>43374</v>
      </c>
      <c r="CJ25" s="33">
        <f t="shared" si="74"/>
        <v>43374</v>
      </c>
      <c r="CK25" s="7">
        <f t="shared" si="75"/>
        <v>43378</v>
      </c>
      <c r="CL25" s="7">
        <f t="shared" si="76"/>
        <v>43410</v>
      </c>
      <c r="CM25" s="7">
        <f t="shared" si="77"/>
        <v>43410</v>
      </c>
      <c r="CN25" s="16">
        <f t="shared" si="78"/>
        <v>43415</v>
      </c>
      <c r="CO25" s="30"/>
      <c r="CP25" s="7">
        <f t="shared" si="79"/>
        <v>43397</v>
      </c>
      <c r="CQ25" s="7">
        <f t="shared" si="80"/>
        <v>43402</v>
      </c>
      <c r="CR25" s="33">
        <f t="shared" si="81"/>
        <v>43402</v>
      </c>
      <c r="CS25" s="7">
        <f t="shared" si="82"/>
        <v>43406</v>
      </c>
      <c r="CT25" s="7">
        <f t="shared" si="83"/>
        <v>43438</v>
      </c>
      <c r="CU25" s="7">
        <f t="shared" si="84"/>
        <v>43438</v>
      </c>
      <c r="CV25" s="16">
        <f t="shared" si="85"/>
        <v>43443</v>
      </c>
      <c r="CW25" s="30"/>
      <c r="CX25" s="7">
        <f t="shared" si="86"/>
        <v>43425</v>
      </c>
      <c r="CY25" s="7">
        <f t="shared" si="87"/>
        <v>43430</v>
      </c>
      <c r="CZ25" s="33">
        <f t="shared" si="88"/>
        <v>43430</v>
      </c>
      <c r="DA25" s="7">
        <f t="shared" si="89"/>
        <v>43434</v>
      </c>
      <c r="DB25" s="7">
        <f t="shared" si="90"/>
        <v>43466</v>
      </c>
      <c r="DC25" s="7">
        <f t="shared" si="91"/>
        <v>43466</v>
      </c>
      <c r="DD25" s="28">
        <f t="shared" si="92"/>
        <v>43471</v>
      </c>
      <c r="DE25" s="30"/>
    </row>
    <row r="26" spans="1:109" s="1" customFormat="1" ht="11.25" customHeight="1" x14ac:dyDescent="0.2">
      <c r="A26" s="6" t="s">
        <v>35</v>
      </c>
      <c r="B26" s="6" t="s">
        <v>19</v>
      </c>
      <c r="C26" s="4">
        <f t="shared" si="0"/>
        <v>32</v>
      </c>
      <c r="D26" s="47">
        <f t="shared" si="1"/>
        <v>46</v>
      </c>
      <c r="E26" s="29"/>
      <c r="F26" s="7">
        <f t="shared" si="2"/>
        <v>43089</v>
      </c>
      <c r="G26" s="7">
        <f t="shared" si="3"/>
        <v>43094</v>
      </c>
      <c r="H26" s="33">
        <f t="shared" si="4"/>
        <v>43094</v>
      </c>
      <c r="I26" s="7">
        <f t="shared" si="5"/>
        <v>43098</v>
      </c>
      <c r="J26" s="7">
        <f t="shared" si="6"/>
        <v>43130</v>
      </c>
      <c r="K26" s="7">
        <f t="shared" si="7"/>
        <v>43130</v>
      </c>
      <c r="L26" s="16">
        <f t="shared" si="8"/>
        <v>43135</v>
      </c>
      <c r="M26" s="29"/>
      <c r="N26" s="7">
        <f t="shared" si="9"/>
        <v>43117</v>
      </c>
      <c r="O26" s="7">
        <f t="shared" si="10"/>
        <v>43122</v>
      </c>
      <c r="P26" s="33">
        <f t="shared" si="11"/>
        <v>43122</v>
      </c>
      <c r="Q26" s="7">
        <f t="shared" si="12"/>
        <v>43126</v>
      </c>
      <c r="R26" s="7">
        <f t="shared" si="13"/>
        <v>43158</v>
      </c>
      <c r="S26" s="7">
        <f t="shared" si="14"/>
        <v>43158</v>
      </c>
      <c r="T26" s="16">
        <f t="shared" si="15"/>
        <v>43163</v>
      </c>
      <c r="U26" s="29"/>
      <c r="V26" s="7">
        <f t="shared" si="16"/>
        <v>43145</v>
      </c>
      <c r="W26" s="7">
        <f t="shared" si="17"/>
        <v>43150</v>
      </c>
      <c r="X26" s="33">
        <f t="shared" si="18"/>
        <v>43150</v>
      </c>
      <c r="Y26" s="7">
        <f t="shared" si="19"/>
        <v>43154</v>
      </c>
      <c r="Z26" s="7">
        <f t="shared" si="20"/>
        <v>43186</v>
      </c>
      <c r="AA26" s="7">
        <f t="shared" si="21"/>
        <v>43186</v>
      </c>
      <c r="AB26" s="16">
        <f t="shared" si="22"/>
        <v>43191</v>
      </c>
      <c r="AC26" s="29"/>
      <c r="AD26" s="7">
        <f t="shared" si="23"/>
        <v>43173</v>
      </c>
      <c r="AE26" s="7">
        <f t="shared" si="24"/>
        <v>43178</v>
      </c>
      <c r="AF26" s="33">
        <f t="shared" si="25"/>
        <v>43178</v>
      </c>
      <c r="AG26" s="7">
        <f t="shared" si="26"/>
        <v>43182</v>
      </c>
      <c r="AH26" s="7">
        <f t="shared" si="27"/>
        <v>43214</v>
      </c>
      <c r="AI26" s="7">
        <f t="shared" si="28"/>
        <v>43214</v>
      </c>
      <c r="AJ26" s="16">
        <f t="shared" si="29"/>
        <v>43219</v>
      </c>
      <c r="AK26" s="29"/>
      <c r="AL26" s="7">
        <f t="shared" si="30"/>
        <v>43201</v>
      </c>
      <c r="AM26" s="7">
        <f t="shared" si="31"/>
        <v>43206</v>
      </c>
      <c r="AN26" s="33">
        <f t="shared" si="32"/>
        <v>43206</v>
      </c>
      <c r="AO26" s="7">
        <f t="shared" si="33"/>
        <v>43210</v>
      </c>
      <c r="AP26" s="7">
        <f t="shared" si="34"/>
        <v>43242</v>
      </c>
      <c r="AQ26" s="7">
        <f t="shared" si="35"/>
        <v>43242</v>
      </c>
      <c r="AR26" s="16">
        <f t="shared" si="36"/>
        <v>43247</v>
      </c>
      <c r="AS26" s="29"/>
      <c r="AT26" s="7">
        <f t="shared" si="37"/>
        <v>43229</v>
      </c>
      <c r="AU26" s="7">
        <f t="shared" si="38"/>
        <v>43234</v>
      </c>
      <c r="AV26" s="33">
        <f t="shared" si="39"/>
        <v>43234</v>
      </c>
      <c r="AW26" s="7">
        <f t="shared" si="40"/>
        <v>43238</v>
      </c>
      <c r="AX26" s="7">
        <f t="shared" si="41"/>
        <v>43270</v>
      </c>
      <c r="AY26" s="7">
        <f t="shared" si="42"/>
        <v>43270</v>
      </c>
      <c r="AZ26" s="16">
        <f t="shared" si="43"/>
        <v>43275</v>
      </c>
      <c r="BA26" s="29"/>
      <c r="BB26" s="7">
        <f t="shared" si="44"/>
        <v>43257</v>
      </c>
      <c r="BC26" s="7">
        <f t="shared" si="45"/>
        <v>43262</v>
      </c>
      <c r="BD26" s="33">
        <f t="shared" si="46"/>
        <v>43262</v>
      </c>
      <c r="BE26" s="7">
        <f t="shared" si="47"/>
        <v>43266</v>
      </c>
      <c r="BF26" s="7">
        <f t="shared" si="48"/>
        <v>43298</v>
      </c>
      <c r="BG26" s="7">
        <f t="shared" si="49"/>
        <v>43298</v>
      </c>
      <c r="BH26" s="16">
        <f t="shared" si="50"/>
        <v>43303</v>
      </c>
      <c r="BI26" s="29"/>
      <c r="BJ26" s="7">
        <f t="shared" si="51"/>
        <v>43285</v>
      </c>
      <c r="BK26" s="7">
        <f t="shared" si="52"/>
        <v>43290</v>
      </c>
      <c r="BL26" s="33">
        <f t="shared" si="53"/>
        <v>43290</v>
      </c>
      <c r="BM26" s="7">
        <f t="shared" si="54"/>
        <v>43294</v>
      </c>
      <c r="BN26" s="7">
        <f t="shared" si="55"/>
        <v>43326</v>
      </c>
      <c r="BO26" s="7">
        <f t="shared" si="56"/>
        <v>43326</v>
      </c>
      <c r="BP26" s="16">
        <f t="shared" si="57"/>
        <v>43331</v>
      </c>
      <c r="BQ26" s="29"/>
      <c r="BR26" s="7">
        <f t="shared" si="58"/>
        <v>43313</v>
      </c>
      <c r="BS26" s="7">
        <f t="shared" si="59"/>
        <v>43318</v>
      </c>
      <c r="BT26" s="33">
        <f t="shared" si="60"/>
        <v>43318</v>
      </c>
      <c r="BU26" s="7">
        <f t="shared" si="61"/>
        <v>43322</v>
      </c>
      <c r="BV26" s="7">
        <f t="shared" si="62"/>
        <v>43354</v>
      </c>
      <c r="BW26" s="7">
        <f t="shared" si="63"/>
        <v>43354</v>
      </c>
      <c r="BX26" s="16">
        <f t="shared" si="64"/>
        <v>43359</v>
      </c>
      <c r="BY26" s="29"/>
      <c r="BZ26" s="7">
        <f t="shared" si="65"/>
        <v>43341</v>
      </c>
      <c r="CA26" s="7">
        <f t="shared" si="66"/>
        <v>43346</v>
      </c>
      <c r="CB26" s="33">
        <f t="shared" si="67"/>
        <v>43346</v>
      </c>
      <c r="CC26" s="7">
        <f t="shared" si="68"/>
        <v>43350</v>
      </c>
      <c r="CD26" s="7">
        <f t="shared" si="69"/>
        <v>43382</v>
      </c>
      <c r="CE26" s="7">
        <f t="shared" si="70"/>
        <v>43382</v>
      </c>
      <c r="CF26" s="16">
        <f t="shared" si="71"/>
        <v>43387</v>
      </c>
      <c r="CG26" s="29"/>
      <c r="CH26" s="7">
        <f t="shared" si="72"/>
        <v>43369</v>
      </c>
      <c r="CI26" s="7">
        <f t="shared" si="73"/>
        <v>43374</v>
      </c>
      <c r="CJ26" s="33">
        <f t="shared" si="74"/>
        <v>43374</v>
      </c>
      <c r="CK26" s="7">
        <f t="shared" si="75"/>
        <v>43378</v>
      </c>
      <c r="CL26" s="7">
        <f t="shared" si="76"/>
        <v>43410</v>
      </c>
      <c r="CM26" s="7">
        <f t="shared" si="77"/>
        <v>43410</v>
      </c>
      <c r="CN26" s="16">
        <f t="shared" si="78"/>
        <v>43415</v>
      </c>
      <c r="CO26" s="29"/>
      <c r="CP26" s="7">
        <f t="shared" si="79"/>
        <v>43397</v>
      </c>
      <c r="CQ26" s="7">
        <f t="shared" si="80"/>
        <v>43402</v>
      </c>
      <c r="CR26" s="33">
        <f t="shared" si="81"/>
        <v>43402</v>
      </c>
      <c r="CS26" s="7">
        <f t="shared" si="82"/>
        <v>43406</v>
      </c>
      <c r="CT26" s="7">
        <f t="shared" si="83"/>
        <v>43438</v>
      </c>
      <c r="CU26" s="7">
        <f t="shared" si="84"/>
        <v>43438</v>
      </c>
      <c r="CV26" s="16">
        <f t="shared" si="85"/>
        <v>43443</v>
      </c>
      <c r="CW26" s="29"/>
      <c r="CX26" s="7">
        <f t="shared" si="86"/>
        <v>43425</v>
      </c>
      <c r="CY26" s="7">
        <f t="shared" si="87"/>
        <v>43430</v>
      </c>
      <c r="CZ26" s="33">
        <f t="shared" si="88"/>
        <v>43430</v>
      </c>
      <c r="DA26" s="7">
        <f t="shared" si="89"/>
        <v>43434</v>
      </c>
      <c r="DB26" s="7">
        <f t="shared" si="90"/>
        <v>43466</v>
      </c>
      <c r="DC26" s="7">
        <f t="shared" si="91"/>
        <v>43466</v>
      </c>
      <c r="DD26" s="28">
        <f t="shared" si="92"/>
        <v>43471</v>
      </c>
      <c r="DE26" s="29"/>
    </row>
    <row r="27" spans="1:109" s="1" customFormat="1" ht="11.25" customHeight="1" x14ac:dyDescent="0.2">
      <c r="A27" s="6" t="s">
        <v>27</v>
      </c>
      <c r="B27" s="6" t="s">
        <v>28</v>
      </c>
      <c r="C27" s="4">
        <f t="shared" si="0"/>
        <v>31</v>
      </c>
      <c r="D27" s="4">
        <f t="shared" si="1"/>
        <v>45</v>
      </c>
      <c r="E27" s="29"/>
      <c r="F27" s="7">
        <f t="shared" si="2"/>
        <v>43090</v>
      </c>
      <c r="G27" s="7">
        <f t="shared" si="3"/>
        <v>43095</v>
      </c>
      <c r="H27" s="33">
        <f t="shared" si="4"/>
        <v>43095</v>
      </c>
      <c r="I27" s="7">
        <f t="shared" si="5"/>
        <v>43099</v>
      </c>
      <c r="J27" s="7">
        <f t="shared" si="6"/>
        <v>43130</v>
      </c>
      <c r="K27" s="7">
        <f t="shared" si="7"/>
        <v>43130</v>
      </c>
      <c r="L27" s="16">
        <f t="shared" si="8"/>
        <v>43135</v>
      </c>
      <c r="M27" s="29"/>
      <c r="N27" s="7">
        <f t="shared" si="9"/>
        <v>43118</v>
      </c>
      <c r="O27" s="7">
        <f t="shared" si="10"/>
        <v>43123</v>
      </c>
      <c r="P27" s="33">
        <f t="shared" si="11"/>
        <v>43123</v>
      </c>
      <c r="Q27" s="7">
        <f t="shared" si="12"/>
        <v>43127</v>
      </c>
      <c r="R27" s="7">
        <f t="shared" si="13"/>
        <v>43158</v>
      </c>
      <c r="S27" s="7">
        <f t="shared" si="14"/>
        <v>43158</v>
      </c>
      <c r="T27" s="16">
        <f t="shared" si="15"/>
        <v>43163</v>
      </c>
      <c r="U27" s="29"/>
      <c r="V27" s="7">
        <f t="shared" si="16"/>
        <v>43146</v>
      </c>
      <c r="W27" s="7">
        <f t="shared" si="17"/>
        <v>43151</v>
      </c>
      <c r="X27" s="33">
        <f t="shared" si="18"/>
        <v>43151</v>
      </c>
      <c r="Y27" s="7">
        <f t="shared" si="19"/>
        <v>43155</v>
      </c>
      <c r="Z27" s="7">
        <f t="shared" si="20"/>
        <v>43186</v>
      </c>
      <c r="AA27" s="7">
        <f t="shared" si="21"/>
        <v>43186</v>
      </c>
      <c r="AB27" s="16">
        <f t="shared" si="22"/>
        <v>43191</v>
      </c>
      <c r="AC27" s="29"/>
      <c r="AD27" s="7">
        <f t="shared" si="23"/>
        <v>43174</v>
      </c>
      <c r="AE27" s="7">
        <f t="shared" si="24"/>
        <v>43179</v>
      </c>
      <c r="AF27" s="33">
        <f t="shared" si="25"/>
        <v>43179</v>
      </c>
      <c r="AG27" s="7">
        <f t="shared" si="26"/>
        <v>43183</v>
      </c>
      <c r="AH27" s="7">
        <f t="shared" si="27"/>
        <v>43214</v>
      </c>
      <c r="AI27" s="7">
        <f t="shared" si="28"/>
        <v>43214</v>
      </c>
      <c r="AJ27" s="16">
        <f t="shared" si="29"/>
        <v>43219</v>
      </c>
      <c r="AK27" s="29"/>
      <c r="AL27" s="7">
        <f t="shared" si="30"/>
        <v>43202</v>
      </c>
      <c r="AM27" s="7">
        <f t="shared" si="31"/>
        <v>43207</v>
      </c>
      <c r="AN27" s="33">
        <f t="shared" si="32"/>
        <v>43207</v>
      </c>
      <c r="AO27" s="7">
        <f t="shared" si="33"/>
        <v>43211</v>
      </c>
      <c r="AP27" s="7">
        <f t="shared" si="34"/>
        <v>43242</v>
      </c>
      <c r="AQ27" s="7">
        <f t="shared" si="35"/>
        <v>43242</v>
      </c>
      <c r="AR27" s="16">
        <f t="shared" si="36"/>
        <v>43247</v>
      </c>
      <c r="AS27" s="29"/>
      <c r="AT27" s="7">
        <f t="shared" si="37"/>
        <v>43230</v>
      </c>
      <c r="AU27" s="7">
        <f t="shared" si="38"/>
        <v>43235</v>
      </c>
      <c r="AV27" s="33">
        <f t="shared" si="39"/>
        <v>43235</v>
      </c>
      <c r="AW27" s="7">
        <f t="shared" si="40"/>
        <v>43239</v>
      </c>
      <c r="AX27" s="7">
        <f t="shared" si="41"/>
        <v>43270</v>
      </c>
      <c r="AY27" s="7">
        <f t="shared" si="42"/>
        <v>43270</v>
      </c>
      <c r="AZ27" s="16">
        <f t="shared" si="43"/>
        <v>43275</v>
      </c>
      <c r="BA27" s="29"/>
      <c r="BB27" s="7">
        <f t="shared" si="44"/>
        <v>43258</v>
      </c>
      <c r="BC27" s="7">
        <f t="shared" si="45"/>
        <v>43263</v>
      </c>
      <c r="BD27" s="33">
        <f t="shared" si="46"/>
        <v>43263</v>
      </c>
      <c r="BE27" s="7">
        <f t="shared" si="47"/>
        <v>43267</v>
      </c>
      <c r="BF27" s="7">
        <f t="shared" si="48"/>
        <v>43298</v>
      </c>
      <c r="BG27" s="7">
        <f t="shared" si="49"/>
        <v>43298</v>
      </c>
      <c r="BH27" s="16">
        <f t="shared" si="50"/>
        <v>43303</v>
      </c>
      <c r="BI27" s="29"/>
      <c r="BJ27" s="7">
        <f t="shared" si="51"/>
        <v>43286</v>
      </c>
      <c r="BK27" s="7">
        <f t="shared" si="52"/>
        <v>43291</v>
      </c>
      <c r="BL27" s="33">
        <f t="shared" si="53"/>
        <v>43291</v>
      </c>
      <c r="BM27" s="7">
        <f t="shared" si="54"/>
        <v>43295</v>
      </c>
      <c r="BN27" s="7">
        <f t="shared" si="55"/>
        <v>43326</v>
      </c>
      <c r="BO27" s="7">
        <f t="shared" si="56"/>
        <v>43326</v>
      </c>
      <c r="BP27" s="16">
        <f t="shared" si="57"/>
        <v>43331</v>
      </c>
      <c r="BQ27" s="29"/>
      <c r="BR27" s="7">
        <f t="shared" si="58"/>
        <v>43314</v>
      </c>
      <c r="BS27" s="7">
        <f t="shared" si="59"/>
        <v>43319</v>
      </c>
      <c r="BT27" s="33">
        <f t="shared" si="60"/>
        <v>43319</v>
      </c>
      <c r="BU27" s="7">
        <f t="shared" si="61"/>
        <v>43323</v>
      </c>
      <c r="BV27" s="7">
        <f t="shared" si="62"/>
        <v>43354</v>
      </c>
      <c r="BW27" s="7">
        <f t="shared" si="63"/>
        <v>43354</v>
      </c>
      <c r="BX27" s="16">
        <f t="shared" si="64"/>
        <v>43359</v>
      </c>
      <c r="BY27" s="29"/>
      <c r="BZ27" s="7">
        <f t="shared" si="65"/>
        <v>43342</v>
      </c>
      <c r="CA27" s="7">
        <f t="shared" si="66"/>
        <v>43347</v>
      </c>
      <c r="CB27" s="33">
        <f t="shared" si="67"/>
        <v>43347</v>
      </c>
      <c r="CC27" s="7">
        <f t="shared" si="68"/>
        <v>43351</v>
      </c>
      <c r="CD27" s="7">
        <f t="shared" si="69"/>
        <v>43382</v>
      </c>
      <c r="CE27" s="7">
        <f t="shared" si="70"/>
        <v>43382</v>
      </c>
      <c r="CF27" s="16">
        <f t="shared" si="71"/>
        <v>43387</v>
      </c>
      <c r="CG27" s="29"/>
      <c r="CH27" s="7">
        <f t="shared" si="72"/>
        <v>43370</v>
      </c>
      <c r="CI27" s="7">
        <f t="shared" si="73"/>
        <v>43375</v>
      </c>
      <c r="CJ27" s="33">
        <f t="shared" si="74"/>
        <v>43375</v>
      </c>
      <c r="CK27" s="7">
        <f t="shared" si="75"/>
        <v>43379</v>
      </c>
      <c r="CL27" s="7">
        <f t="shared" si="76"/>
        <v>43410</v>
      </c>
      <c r="CM27" s="7">
        <f t="shared" si="77"/>
        <v>43410</v>
      </c>
      <c r="CN27" s="16">
        <f t="shared" si="78"/>
        <v>43415</v>
      </c>
      <c r="CO27" s="29"/>
      <c r="CP27" s="7">
        <f t="shared" si="79"/>
        <v>43398</v>
      </c>
      <c r="CQ27" s="7">
        <f t="shared" si="80"/>
        <v>43403</v>
      </c>
      <c r="CR27" s="33">
        <f t="shared" si="81"/>
        <v>43403</v>
      </c>
      <c r="CS27" s="7">
        <f t="shared" si="82"/>
        <v>43407</v>
      </c>
      <c r="CT27" s="7">
        <f t="shared" si="83"/>
        <v>43438</v>
      </c>
      <c r="CU27" s="7">
        <f t="shared" si="84"/>
        <v>43438</v>
      </c>
      <c r="CV27" s="16">
        <f t="shared" si="85"/>
        <v>43443</v>
      </c>
      <c r="CW27" s="29"/>
      <c r="CX27" s="7">
        <f t="shared" si="86"/>
        <v>43426</v>
      </c>
      <c r="CY27" s="7">
        <f t="shared" si="87"/>
        <v>43431</v>
      </c>
      <c r="CZ27" s="33">
        <f t="shared" si="88"/>
        <v>43431</v>
      </c>
      <c r="DA27" s="7">
        <f t="shared" si="89"/>
        <v>43435</v>
      </c>
      <c r="DB27" s="7">
        <f t="shared" si="90"/>
        <v>43466</v>
      </c>
      <c r="DC27" s="7">
        <f t="shared" si="91"/>
        <v>43466</v>
      </c>
      <c r="DD27" s="28">
        <f t="shared" si="92"/>
        <v>43471</v>
      </c>
      <c r="DE27" s="29"/>
    </row>
    <row r="28" spans="1:109" s="1" customFormat="1" ht="11.25" customHeight="1" x14ac:dyDescent="0.2">
      <c r="A28" s="6" t="s">
        <v>29</v>
      </c>
      <c r="B28" s="6" t="s">
        <v>28</v>
      </c>
      <c r="C28" s="4">
        <f t="shared" si="0"/>
        <v>32</v>
      </c>
      <c r="D28" s="47">
        <f t="shared" si="1"/>
        <v>46</v>
      </c>
      <c r="E28" s="29"/>
      <c r="F28" s="7">
        <f t="shared" ref="F28" si="405">G28-ShipWindow</f>
        <v>43089</v>
      </c>
      <c r="G28" s="7">
        <f t="shared" ref="G28" si="406">H28</f>
        <v>43094</v>
      </c>
      <c r="H28" s="33">
        <f t="shared" ref="H28" si="407">I28-OriginLoad_FCL</f>
        <v>43094</v>
      </c>
      <c r="I28" s="7">
        <f t="shared" ref="I28" si="408">J28-MAX(C28:C28)</f>
        <v>43098</v>
      </c>
      <c r="J28" s="7">
        <f t="shared" ref="J28" si="409">K28</f>
        <v>43130</v>
      </c>
      <c r="K28" s="7">
        <f t="shared" ref="K28" si="410">L28-Port2DC_FCL</f>
        <v>43130</v>
      </c>
      <c r="L28" s="16">
        <f t="shared" si="8"/>
        <v>43135</v>
      </c>
      <c r="M28" s="29"/>
      <c r="N28" s="7">
        <f t="shared" ref="N28" si="411">O28-ShipWindow</f>
        <v>43117</v>
      </c>
      <c r="O28" s="7">
        <f t="shared" ref="O28" si="412">P28</f>
        <v>43122</v>
      </c>
      <c r="P28" s="33">
        <f t="shared" ref="P28" si="413">Q28-OriginLoad_FCL</f>
        <v>43122</v>
      </c>
      <c r="Q28" s="7">
        <f t="shared" ref="Q28" si="414">R28-MAX(C28:C28)</f>
        <v>43126</v>
      </c>
      <c r="R28" s="7">
        <f t="shared" ref="R28" si="415">S28</f>
        <v>43158</v>
      </c>
      <c r="S28" s="7">
        <f t="shared" ref="S28" si="416">T28-Port2DC_FCL</f>
        <v>43158</v>
      </c>
      <c r="T28" s="16">
        <f t="shared" si="15"/>
        <v>43163</v>
      </c>
      <c r="U28" s="29"/>
      <c r="V28" s="7">
        <f t="shared" ref="V28" si="417">W28-ShipWindow</f>
        <v>43145</v>
      </c>
      <c r="W28" s="7">
        <f t="shared" ref="W28" si="418">X28</f>
        <v>43150</v>
      </c>
      <c r="X28" s="33">
        <f t="shared" ref="X28" si="419">Y28-OriginLoad_FCL</f>
        <v>43150</v>
      </c>
      <c r="Y28" s="7">
        <f t="shared" ref="Y28" si="420">Z28-MAX(C28:C28)</f>
        <v>43154</v>
      </c>
      <c r="Z28" s="7">
        <f t="shared" ref="Z28" si="421">AA28</f>
        <v>43186</v>
      </c>
      <c r="AA28" s="7">
        <f t="shared" ref="AA28" si="422">AB28-Port2DC_FCL</f>
        <v>43186</v>
      </c>
      <c r="AB28" s="16">
        <f t="shared" si="22"/>
        <v>43191</v>
      </c>
      <c r="AC28" s="29"/>
      <c r="AD28" s="7">
        <f t="shared" ref="AD28" si="423">AE28-ShipWindow</f>
        <v>43173</v>
      </c>
      <c r="AE28" s="7">
        <f t="shared" ref="AE28" si="424">AF28</f>
        <v>43178</v>
      </c>
      <c r="AF28" s="33">
        <f t="shared" ref="AF28" si="425">AG28-OriginLoad_FCL</f>
        <v>43178</v>
      </c>
      <c r="AG28" s="7">
        <f t="shared" ref="AG28" si="426">AH28-MAX(C28:C28)</f>
        <v>43182</v>
      </c>
      <c r="AH28" s="7">
        <f t="shared" ref="AH28" si="427">AI28</f>
        <v>43214</v>
      </c>
      <c r="AI28" s="7">
        <f t="shared" ref="AI28" si="428">AJ28-Port2DC_FCL</f>
        <v>43214</v>
      </c>
      <c r="AJ28" s="16">
        <f t="shared" si="29"/>
        <v>43219</v>
      </c>
      <c r="AK28" s="29"/>
      <c r="AL28" s="7">
        <f t="shared" ref="AL28" si="429">AM28-ShipWindow</f>
        <v>43201</v>
      </c>
      <c r="AM28" s="7">
        <f t="shared" ref="AM28" si="430">AN28</f>
        <v>43206</v>
      </c>
      <c r="AN28" s="33">
        <f t="shared" ref="AN28" si="431">AO28-OriginLoad_FCL</f>
        <v>43206</v>
      </c>
      <c r="AO28" s="7">
        <f t="shared" ref="AO28" si="432">AP28-MAX(C28:C28)</f>
        <v>43210</v>
      </c>
      <c r="AP28" s="7">
        <f t="shared" ref="AP28" si="433">AQ28</f>
        <v>43242</v>
      </c>
      <c r="AQ28" s="7">
        <f t="shared" ref="AQ28" si="434">AR28-Port2DC_FCL</f>
        <v>43242</v>
      </c>
      <c r="AR28" s="16">
        <f t="shared" si="36"/>
        <v>43247</v>
      </c>
      <c r="AS28" s="29"/>
      <c r="AT28" s="7">
        <f t="shared" ref="AT28" si="435">AU28-ShipWindow</f>
        <v>43229</v>
      </c>
      <c r="AU28" s="7">
        <f t="shared" ref="AU28" si="436">AV28</f>
        <v>43234</v>
      </c>
      <c r="AV28" s="33">
        <f t="shared" ref="AV28" si="437">AW28-OriginLoad_FCL</f>
        <v>43234</v>
      </c>
      <c r="AW28" s="7">
        <f t="shared" ref="AW28" si="438">AX28-MAX(C28:C28)</f>
        <v>43238</v>
      </c>
      <c r="AX28" s="7">
        <f t="shared" ref="AX28" si="439">AY28</f>
        <v>43270</v>
      </c>
      <c r="AY28" s="7">
        <f t="shared" ref="AY28" si="440">AZ28-Port2DC_FCL</f>
        <v>43270</v>
      </c>
      <c r="AZ28" s="16">
        <f t="shared" si="43"/>
        <v>43275</v>
      </c>
      <c r="BA28" s="29"/>
      <c r="BB28" s="7">
        <f t="shared" ref="BB28" si="441">BC28-ShipWindow</f>
        <v>43257</v>
      </c>
      <c r="BC28" s="7">
        <f t="shared" ref="BC28" si="442">BD28</f>
        <v>43262</v>
      </c>
      <c r="BD28" s="33">
        <f t="shared" ref="BD28" si="443">BE28-OriginLoad_FCL</f>
        <v>43262</v>
      </c>
      <c r="BE28" s="7">
        <f t="shared" ref="BE28" si="444">BF28-MAX(C28:C28)</f>
        <v>43266</v>
      </c>
      <c r="BF28" s="7">
        <f t="shared" ref="BF28" si="445">BG28</f>
        <v>43298</v>
      </c>
      <c r="BG28" s="7">
        <f t="shared" ref="BG28" si="446">BH28-Port2DC_FCL</f>
        <v>43298</v>
      </c>
      <c r="BH28" s="16">
        <f t="shared" si="50"/>
        <v>43303</v>
      </c>
      <c r="BI28" s="29"/>
      <c r="BJ28" s="7">
        <f t="shared" ref="BJ28" si="447">BK28-ShipWindow</f>
        <v>43285</v>
      </c>
      <c r="BK28" s="7">
        <f t="shared" ref="BK28" si="448">BL28</f>
        <v>43290</v>
      </c>
      <c r="BL28" s="33">
        <f t="shared" ref="BL28" si="449">BM28-OriginLoad_FCL</f>
        <v>43290</v>
      </c>
      <c r="BM28" s="7">
        <f t="shared" ref="BM28" si="450">BN28-MAX(C28:C28)</f>
        <v>43294</v>
      </c>
      <c r="BN28" s="7">
        <f t="shared" ref="BN28" si="451">BO28</f>
        <v>43326</v>
      </c>
      <c r="BO28" s="7">
        <f t="shared" ref="BO28" si="452">BP28-Port2DC_FCL</f>
        <v>43326</v>
      </c>
      <c r="BP28" s="16">
        <f t="shared" si="57"/>
        <v>43331</v>
      </c>
      <c r="BQ28" s="29"/>
      <c r="BR28" s="7">
        <f t="shared" ref="BR28" si="453">BS28-ShipWindow</f>
        <v>43313</v>
      </c>
      <c r="BS28" s="7">
        <f t="shared" ref="BS28" si="454">BT28</f>
        <v>43318</v>
      </c>
      <c r="BT28" s="33">
        <f t="shared" ref="BT28" si="455">BU28-OriginLoad_FCL</f>
        <v>43318</v>
      </c>
      <c r="BU28" s="7">
        <f t="shared" ref="BU28" si="456">BV28-MAX(C28:C28)</f>
        <v>43322</v>
      </c>
      <c r="BV28" s="7">
        <f t="shared" ref="BV28" si="457">BW28</f>
        <v>43354</v>
      </c>
      <c r="BW28" s="7">
        <f t="shared" ref="BW28" si="458">BX28-Port2DC_FCL</f>
        <v>43354</v>
      </c>
      <c r="BX28" s="16">
        <f t="shared" si="64"/>
        <v>43359</v>
      </c>
      <c r="BY28" s="29"/>
      <c r="BZ28" s="7">
        <f t="shared" ref="BZ28" si="459">CA28-ShipWindow</f>
        <v>43341</v>
      </c>
      <c r="CA28" s="7">
        <f t="shared" ref="CA28" si="460">CB28</f>
        <v>43346</v>
      </c>
      <c r="CB28" s="33">
        <f t="shared" ref="CB28" si="461">CC28-OriginLoad_FCL</f>
        <v>43346</v>
      </c>
      <c r="CC28" s="7">
        <f t="shared" ref="CC28" si="462">CD28-MAX(C28:C28)</f>
        <v>43350</v>
      </c>
      <c r="CD28" s="7">
        <f t="shared" ref="CD28" si="463">CE28</f>
        <v>43382</v>
      </c>
      <c r="CE28" s="7">
        <f t="shared" ref="CE28" si="464">CF28-Port2DC_FCL</f>
        <v>43382</v>
      </c>
      <c r="CF28" s="16">
        <f t="shared" si="71"/>
        <v>43387</v>
      </c>
      <c r="CG28" s="29"/>
      <c r="CH28" s="7">
        <f t="shared" ref="CH28" si="465">CI28-ShipWindow</f>
        <v>43369</v>
      </c>
      <c r="CI28" s="7">
        <f t="shared" ref="CI28" si="466">CJ28</f>
        <v>43374</v>
      </c>
      <c r="CJ28" s="33">
        <f t="shared" ref="CJ28" si="467">CK28-OriginLoad_FCL</f>
        <v>43374</v>
      </c>
      <c r="CK28" s="7">
        <f t="shared" ref="CK28" si="468">CL28-MAX(C28:C28)</f>
        <v>43378</v>
      </c>
      <c r="CL28" s="7">
        <f t="shared" ref="CL28" si="469">CM28</f>
        <v>43410</v>
      </c>
      <c r="CM28" s="7">
        <f t="shared" ref="CM28" si="470">CN28-Port2DC_FCL</f>
        <v>43410</v>
      </c>
      <c r="CN28" s="16">
        <f t="shared" si="78"/>
        <v>43415</v>
      </c>
      <c r="CO28" s="29"/>
      <c r="CP28" s="7">
        <f t="shared" ref="CP28" si="471">CQ28-ShipWindow</f>
        <v>43397</v>
      </c>
      <c r="CQ28" s="7">
        <f t="shared" ref="CQ28" si="472">CR28</f>
        <v>43402</v>
      </c>
      <c r="CR28" s="33">
        <f t="shared" ref="CR28" si="473">CS28-OriginLoad_FCL</f>
        <v>43402</v>
      </c>
      <c r="CS28" s="7">
        <f t="shared" ref="CS28" si="474">CT28-MAX(C28:C28)</f>
        <v>43406</v>
      </c>
      <c r="CT28" s="7">
        <f t="shared" ref="CT28" si="475">CU28</f>
        <v>43438</v>
      </c>
      <c r="CU28" s="7">
        <f t="shared" ref="CU28" si="476">CV28-Port2DC_FCL</f>
        <v>43438</v>
      </c>
      <c r="CV28" s="16">
        <f t="shared" si="85"/>
        <v>43443</v>
      </c>
      <c r="CW28" s="29"/>
      <c r="CX28" s="7">
        <f t="shared" ref="CX28" si="477">CY28-ShipWindow</f>
        <v>43425</v>
      </c>
      <c r="CY28" s="7">
        <f t="shared" ref="CY28" si="478">CZ28</f>
        <v>43430</v>
      </c>
      <c r="CZ28" s="33">
        <f t="shared" ref="CZ28" si="479">DA28-OriginLoad_FCL</f>
        <v>43430</v>
      </c>
      <c r="DA28" s="7">
        <f t="shared" ref="DA28" si="480">DB28-MAX(C28:C28)</f>
        <v>43434</v>
      </c>
      <c r="DB28" s="7">
        <f t="shared" ref="DB28" si="481">DC28</f>
        <v>43466</v>
      </c>
      <c r="DC28" s="7">
        <f t="shared" ref="DC28" si="482">DD28-Port2DC_FCL</f>
        <v>43466</v>
      </c>
      <c r="DD28" s="28">
        <f t="shared" si="92"/>
        <v>43471</v>
      </c>
      <c r="DE28" s="29"/>
    </row>
    <row r="29" spans="1:109" s="1" customFormat="1" ht="11.25" customHeight="1" x14ac:dyDescent="0.2">
      <c r="A29" s="5" t="s">
        <v>47</v>
      </c>
      <c r="B29" s="6" t="s">
        <v>28</v>
      </c>
      <c r="C29" s="4">
        <f t="shared" si="0"/>
        <v>27</v>
      </c>
      <c r="D29" s="47">
        <f t="shared" si="1"/>
        <v>41</v>
      </c>
      <c r="E29" s="29"/>
      <c r="F29" s="7">
        <f t="shared" si="2"/>
        <v>43094</v>
      </c>
      <c r="G29" s="7">
        <f t="shared" si="3"/>
        <v>43099</v>
      </c>
      <c r="H29" s="33">
        <f t="shared" si="4"/>
        <v>43099</v>
      </c>
      <c r="I29" s="7">
        <f t="shared" si="5"/>
        <v>43103</v>
      </c>
      <c r="J29" s="7">
        <f t="shared" si="6"/>
        <v>43130</v>
      </c>
      <c r="K29" s="7">
        <f t="shared" si="7"/>
        <v>43130</v>
      </c>
      <c r="L29" s="16">
        <f t="shared" si="8"/>
        <v>43135</v>
      </c>
      <c r="M29" s="29"/>
      <c r="N29" s="7">
        <f t="shared" si="9"/>
        <v>43122</v>
      </c>
      <c r="O29" s="7">
        <f t="shared" si="10"/>
        <v>43127</v>
      </c>
      <c r="P29" s="33">
        <f t="shared" si="11"/>
        <v>43127</v>
      </c>
      <c r="Q29" s="7">
        <f t="shared" si="12"/>
        <v>43131</v>
      </c>
      <c r="R29" s="7">
        <f t="shared" si="13"/>
        <v>43158</v>
      </c>
      <c r="S29" s="7">
        <f t="shared" si="14"/>
        <v>43158</v>
      </c>
      <c r="T29" s="16">
        <f t="shared" si="15"/>
        <v>43163</v>
      </c>
      <c r="U29" s="29"/>
      <c r="V29" s="7">
        <f t="shared" si="16"/>
        <v>43150</v>
      </c>
      <c r="W29" s="7">
        <f t="shared" si="17"/>
        <v>43155</v>
      </c>
      <c r="X29" s="33">
        <f t="shared" si="18"/>
        <v>43155</v>
      </c>
      <c r="Y29" s="7">
        <f t="shared" si="19"/>
        <v>43159</v>
      </c>
      <c r="Z29" s="7">
        <f t="shared" si="20"/>
        <v>43186</v>
      </c>
      <c r="AA29" s="7">
        <f t="shared" si="21"/>
        <v>43186</v>
      </c>
      <c r="AB29" s="16">
        <f t="shared" si="22"/>
        <v>43191</v>
      </c>
      <c r="AC29" s="29"/>
      <c r="AD29" s="7">
        <f t="shared" si="23"/>
        <v>43178</v>
      </c>
      <c r="AE29" s="7">
        <f t="shared" si="24"/>
        <v>43183</v>
      </c>
      <c r="AF29" s="33">
        <f t="shared" si="25"/>
        <v>43183</v>
      </c>
      <c r="AG29" s="7">
        <f t="shared" si="26"/>
        <v>43187</v>
      </c>
      <c r="AH29" s="7">
        <f t="shared" si="27"/>
        <v>43214</v>
      </c>
      <c r="AI29" s="7">
        <f t="shared" si="28"/>
        <v>43214</v>
      </c>
      <c r="AJ29" s="16">
        <f t="shared" si="29"/>
        <v>43219</v>
      </c>
      <c r="AK29" s="29"/>
      <c r="AL29" s="7">
        <f t="shared" si="30"/>
        <v>43206</v>
      </c>
      <c r="AM29" s="7">
        <f t="shared" si="31"/>
        <v>43211</v>
      </c>
      <c r="AN29" s="33">
        <f t="shared" si="32"/>
        <v>43211</v>
      </c>
      <c r="AO29" s="7">
        <f t="shared" si="33"/>
        <v>43215</v>
      </c>
      <c r="AP29" s="7">
        <f t="shared" si="34"/>
        <v>43242</v>
      </c>
      <c r="AQ29" s="7">
        <f t="shared" si="35"/>
        <v>43242</v>
      </c>
      <c r="AR29" s="16">
        <f t="shared" si="36"/>
        <v>43247</v>
      </c>
      <c r="AS29" s="29"/>
      <c r="AT29" s="7">
        <f t="shared" si="37"/>
        <v>43234</v>
      </c>
      <c r="AU29" s="7">
        <f t="shared" si="38"/>
        <v>43239</v>
      </c>
      <c r="AV29" s="33">
        <f t="shared" si="39"/>
        <v>43239</v>
      </c>
      <c r="AW29" s="7">
        <f t="shared" si="40"/>
        <v>43243</v>
      </c>
      <c r="AX29" s="7">
        <f t="shared" si="41"/>
        <v>43270</v>
      </c>
      <c r="AY29" s="7">
        <f t="shared" si="42"/>
        <v>43270</v>
      </c>
      <c r="AZ29" s="16">
        <f t="shared" si="43"/>
        <v>43275</v>
      </c>
      <c r="BA29" s="29"/>
      <c r="BB29" s="7">
        <f t="shared" si="44"/>
        <v>43262</v>
      </c>
      <c r="BC29" s="7">
        <f t="shared" si="45"/>
        <v>43267</v>
      </c>
      <c r="BD29" s="33">
        <f t="shared" si="46"/>
        <v>43267</v>
      </c>
      <c r="BE29" s="7">
        <f t="shared" si="47"/>
        <v>43271</v>
      </c>
      <c r="BF29" s="7">
        <f t="shared" si="48"/>
        <v>43298</v>
      </c>
      <c r="BG29" s="7">
        <f t="shared" si="49"/>
        <v>43298</v>
      </c>
      <c r="BH29" s="16">
        <f t="shared" si="50"/>
        <v>43303</v>
      </c>
      <c r="BI29" s="29"/>
      <c r="BJ29" s="7">
        <f t="shared" si="51"/>
        <v>43290</v>
      </c>
      <c r="BK29" s="7">
        <f t="shared" si="52"/>
        <v>43295</v>
      </c>
      <c r="BL29" s="33">
        <f t="shared" si="53"/>
        <v>43295</v>
      </c>
      <c r="BM29" s="7">
        <f t="shared" si="54"/>
        <v>43299</v>
      </c>
      <c r="BN29" s="7">
        <f t="shared" si="55"/>
        <v>43326</v>
      </c>
      <c r="BO29" s="7">
        <f t="shared" si="56"/>
        <v>43326</v>
      </c>
      <c r="BP29" s="16">
        <f t="shared" si="57"/>
        <v>43331</v>
      </c>
      <c r="BQ29" s="29"/>
      <c r="BR29" s="7">
        <f t="shared" si="58"/>
        <v>43318</v>
      </c>
      <c r="BS29" s="7">
        <f t="shared" si="59"/>
        <v>43323</v>
      </c>
      <c r="BT29" s="33">
        <f t="shared" si="60"/>
        <v>43323</v>
      </c>
      <c r="BU29" s="7">
        <f t="shared" si="61"/>
        <v>43327</v>
      </c>
      <c r="BV29" s="7">
        <f t="shared" si="62"/>
        <v>43354</v>
      </c>
      <c r="BW29" s="7">
        <f t="shared" si="63"/>
        <v>43354</v>
      </c>
      <c r="BX29" s="16">
        <f t="shared" si="64"/>
        <v>43359</v>
      </c>
      <c r="BY29" s="29"/>
      <c r="BZ29" s="7">
        <f t="shared" si="65"/>
        <v>43346</v>
      </c>
      <c r="CA29" s="7">
        <f t="shared" si="66"/>
        <v>43351</v>
      </c>
      <c r="CB29" s="33">
        <f t="shared" si="67"/>
        <v>43351</v>
      </c>
      <c r="CC29" s="7">
        <f t="shared" si="68"/>
        <v>43355</v>
      </c>
      <c r="CD29" s="7">
        <f t="shared" si="69"/>
        <v>43382</v>
      </c>
      <c r="CE29" s="7">
        <f t="shared" si="70"/>
        <v>43382</v>
      </c>
      <c r="CF29" s="16">
        <f t="shared" si="71"/>
        <v>43387</v>
      </c>
      <c r="CG29" s="29"/>
      <c r="CH29" s="7">
        <f t="shared" si="72"/>
        <v>43374</v>
      </c>
      <c r="CI29" s="7">
        <f t="shared" si="73"/>
        <v>43379</v>
      </c>
      <c r="CJ29" s="33">
        <f t="shared" si="74"/>
        <v>43379</v>
      </c>
      <c r="CK29" s="7">
        <f t="shared" si="75"/>
        <v>43383</v>
      </c>
      <c r="CL29" s="7">
        <f t="shared" si="76"/>
        <v>43410</v>
      </c>
      <c r="CM29" s="7">
        <f t="shared" si="77"/>
        <v>43410</v>
      </c>
      <c r="CN29" s="16">
        <f t="shared" si="78"/>
        <v>43415</v>
      </c>
      <c r="CO29" s="29"/>
      <c r="CP29" s="7">
        <f t="shared" si="79"/>
        <v>43402</v>
      </c>
      <c r="CQ29" s="7">
        <f t="shared" si="80"/>
        <v>43407</v>
      </c>
      <c r="CR29" s="33">
        <f t="shared" si="81"/>
        <v>43407</v>
      </c>
      <c r="CS29" s="7">
        <f t="shared" si="82"/>
        <v>43411</v>
      </c>
      <c r="CT29" s="7">
        <f t="shared" si="83"/>
        <v>43438</v>
      </c>
      <c r="CU29" s="7">
        <f t="shared" si="84"/>
        <v>43438</v>
      </c>
      <c r="CV29" s="16">
        <f t="shared" si="85"/>
        <v>43443</v>
      </c>
      <c r="CW29" s="29"/>
      <c r="CX29" s="7">
        <f t="shared" si="86"/>
        <v>43430</v>
      </c>
      <c r="CY29" s="7">
        <f t="shared" si="87"/>
        <v>43435</v>
      </c>
      <c r="CZ29" s="33">
        <f t="shared" si="88"/>
        <v>43435</v>
      </c>
      <c r="DA29" s="7">
        <f t="shared" si="89"/>
        <v>43439</v>
      </c>
      <c r="DB29" s="7">
        <f t="shared" si="90"/>
        <v>43466</v>
      </c>
      <c r="DC29" s="7">
        <f t="shared" si="91"/>
        <v>43466</v>
      </c>
      <c r="DD29" s="28">
        <f t="shared" si="92"/>
        <v>43471</v>
      </c>
      <c r="DE29" s="29"/>
    </row>
    <row r="30" spans="1:109" s="1" customFormat="1" ht="11.25" customHeight="1" x14ac:dyDescent="0.2">
      <c r="A30" s="6" t="s">
        <v>45</v>
      </c>
      <c r="B30" s="6" t="s">
        <v>28</v>
      </c>
      <c r="C30" s="4">
        <f t="shared" si="0"/>
        <v>31</v>
      </c>
      <c r="D30" s="47">
        <f t="shared" si="1"/>
        <v>45</v>
      </c>
      <c r="E30" s="29"/>
      <c r="F30" s="7">
        <f t="shared" si="2"/>
        <v>43090</v>
      </c>
      <c r="G30" s="7">
        <f t="shared" si="3"/>
        <v>43095</v>
      </c>
      <c r="H30" s="33">
        <f t="shared" si="4"/>
        <v>43095</v>
      </c>
      <c r="I30" s="7">
        <f t="shared" si="5"/>
        <v>43099</v>
      </c>
      <c r="J30" s="7">
        <f t="shared" si="6"/>
        <v>43130</v>
      </c>
      <c r="K30" s="7">
        <f t="shared" si="7"/>
        <v>43130</v>
      </c>
      <c r="L30" s="16">
        <f t="shared" si="8"/>
        <v>43135</v>
      </c>
      <c r="M30" s="29"/>
      <c r="N30" s="7">
        <f t="shared" si="9"/>
        <v>43118</v>
      </c>
      <c r="O30" s="7">
        <f t="shared" si="10"/>
        <v>43123</v>
      </c>
      <c r="P30" s="33">
        <f t="shared" si="11"/>
        <v>43123</v>
      </c>
      <c r="Q30" s="7">
        <f t="shared" si="12"/>
        <v>43127</v>
      </c>
      <c r="R30" s="7">
        <f t="shared" si="13"/>
        <v>43158</v>
      </c>
      <c r="S30" s="7">
        <f t="shared" si="14"/>
        <v>43158</v>
      </c>
      <c r="T30" s="16">
        <f t="shared" si="15"/>
        <v>43163</v>
      </c>
      <c r="U30" s="29"/>
      <c r="V30" s="7">
        <f t="shared" si="16"/>
        <v>43146</v>
      </c>
      <c r="W30" s="7">
        <f t="shared" si="17"/>
        <v>43151</v>
      </c>
      <c r="X30" s="33">
        <f t="shared" si="18"/>
        <v>43151</v>
      </c>
      <c r="Y30" s="7">
        <f t="shared" si="19"/>
        <v>43155</v>
      </c>
      <c r="Z30" s="7">
        <f t="shared" si="20"/>
        <v>43186</v>
      </c>
      <c r="AA30" s="7">
        <f t="shared" si="21"/>
        <v>43186</v>
      </c>
      <c r="AB30" s="16">
        <f t="shared" si="22"/>
        <v>43191</v>
      </c>
      <c r="AC30" s="29"/>
      <c r="AD30" s="7">
        <f t="shared" si="23"/>
        <v>43174</v>
      </c>
      <c r="AE30" s="7">
        <f t="shared" si="24"/>
        <v>43179</v>
      </c>
      <c r="AF30" s="33">
        <f t="shared" si="25"/>
        <v>43179</v>
      </c>
      <c r="AG30" s="7">
        <f t="shared" si="26"/>
        <v>43183</v>
      </c>
      <c r="AH30" s="7">
        <f t="shared" si="27"/>
        <v>43214</v>
      </c>
      <c r="AI30" s="7">
        <f t="shared" si="28"/>
        <v>43214</v>
      </c>
      <c r="AJ30" s="16">
        <f t="shared" si="29"/>
        <v>43219</v>
      </c>
      <c r="AK30" s="29"/>
      <c r="AL30" s="7">
        <f t="shared" si="30"/>
        <v>43202</v>
      </c>
      <c r="AM30" s="7">
        <f t="shared" si="31"/>
        <v>43207</v>
      </c>
      <c r="AN30" s="33">
        <f t="shared" si="32"/>
        <v>43207</v>
      </c>
      <c r="AO30" s="7">
        <f t="shared" si="33"/>
        <v>43211</v>
      </c>
      <c r="AP30" s="7">
        <f t="shared" si="34"/>
        <v>43242</v>
      </c>
      <c r="AQ30" s="7">
        <f t="shared" si="35"/>
        <v>43242</v>
      </c>
      <c r="AR30" s="16">
        <f t="shared" si="36"/>
        <v>43247</v>
      </c>
      <c r="AS30" s="29"/>
      <c r="AT30" s="7">
        <f t="shared" si="37"/>
        <v>43230</v>
      </c>
      <c r="AU30" s="7">
        <f t="shared" si="38"/>
        <v>43235</v>
      </c>
      <c r="AV30" s="33">
        <f t="shared" si="39"/>
        <v>43235</v>
      </c>
      <c r="AW30" s="7">
        <f t="shared" si="40"/>
        <v>43239</v>
      </c>
      <c r="AX30" s="7">
        <f t="shared" si="41"/>
        <v>43270</v>
      </c>
      <c r="AY30" s="7">
        <f t="shared" si="42"/>
        <v>43270</v>
      </c>
      <c r="AZ30" s="16">
        <f t="shared" si="43"/>
        <v>43275</v>
      </c>
      <c r="BA30" s="29"/>
      <c r="BB30" s="7">
        <f t="shared" si="44"/>
        <v>43258</v>
      </c>
      <c r="BC30" s="7">
        <f t="shared" si="45"/>
        <v>43263</v>
      </c>
      <c r="BD30" s="33">
        <f t="shared" si="46"/>
        <v>43263</v>
      </c>
      <c r="BE30" s="7">
        <f t="shared" si="47"/>
        <v>43267</v>
      </c>
      <c r="BF30" s="7">
        <f t="shared" si="48"/>
        <v>43298</v>
      </c>
      <c r="BG30" s="7">
        <f t="shared" si="49"/>
        <v>43298</v>
      </c>
      <c r="BH30" s="16">
        <f t="shared" si="50"/>
        <v>43303</v>
      </c>
      <c r="BI30" s="29"/>
      <c r="BJ30" s="7">
        <f t="shared" si="51"/>
        <v>43286</v>
      </c>
      <c r="BK30" s="7">
        <f t="shared" si="52"/>
        <v>43291</v>
      </c>
      <c r="BL30" s="33">
        <f t="shared" si="53"/>
        <v>43291</v>
      </c>
      <c r="BM30" s="7">
        <f t="shared" si="54"/>
        <v>43295</v>
      </c>
      <c r="BN30" s="7">
        <f t="shared" si="55"/>
        <v>43326</v>
      </c>
      <c r="BO30" s="7">
        <f t="shared" si="56"/>
        <v>43326</v>
      </c>
      <c r="BP30" s="16">
        <f t="shared" si="57"/>
        <v>43331</v>
      </c>
      <c r="BQ30" s="29"/>
      <c r="BR30" s="7">
        <f t="shared" si="58"/>
        <v>43314</v>
      </c>
      <c r="BS30" s="7">
        <f t="shared" si="59"/>
        <v>43319</v>
      </c>
      <c r="BT30" s="33">
        <f t="shared" si="60"/>
        <v>43319</v>
      </c>
      <c r="BU30" s="7">
        <f t="shared" si="61"/>
        <v>43323</v>
      </c>
      <c r="BV30" s="7">
        <f t="shared" si="62"/>
        <v>43354</v>
      </c>
      <c r="BW30" s="7">
        <f t="shared" si="63"/>
        <v>43354</v>
      </c>
      <c r="BX30" s="16">
        <f t="shared" si="64"/>
        <v>43359</v>
      </c>
      <c r="BY30" s="29"/>
      <c r="BZ30" s="7">
        <f t="shared" si="65"/>
        <v>43342</v>
      </c>
      <c r="CA30" s="7">
        <f t="shared" si="66"/>
        <v>43347</v>
      </c>
      <c r="CB30" s="33">
        <f t="shared" si="67"/>
        <v>43347</v>
      </c>
      <c r="CC30" s="7">
        <f t="shared" si="68"/>
        <v>43351</v>
      </c>
      <c r="CD30" s="7">
        <f t="shared" si="69"/>
        <v>43382</v>
      </c>
      <c r="CE30" s="7">
        <f t="shared" si="70"/>
        <v>43382</v>
      </c>
      <c r="CF30" s="16">
        <f t="shared" si="71"/>
        <v>43387</v>
      </c>
      <c r="CG30" s="29"/>
      <c r="CH30" s="7">
        <f t="shared" si="72"/>
        <v>43370</v>
      </c>
      <c r="CI30" s="7">
        <f t="shared" si="73"/>
        <v>43375</v>
      </c>
      <c r="CJ30" s="33">
        <f t="shared" si="74"/>
        <v>43375</v>
      </c>
      <c r="CK30" s="7">
        <f t="shared" si="75"/>
        <v>43379</v>
      </c>
      <c r="CL30" s="7">
        <f t="shared" si="76"/>
        <v>43410</v>
      </c>
      <c r="CM30" s="7">
        <f t="shared" si="77"/>
        <v>43410</v>
      </c>
      <c r="CN30" s="16">
        <f t="shared" si="78"/>
        <v>43415</v>
      </c>
      <c r="CO30" s="29"/>
      <c r="CP30" s="7">
        <f t="shared" si="79"/>
        <v>43398</v>
      </c>
      <c r="CQ30" s="7">
        <f t="shared" si="80"/>
        <v>43403</v>
      </c>
      <c r="CR30" s="33">
        <f t="shared" si="81"/>
        <v>43403</v>
      </c>
      <c r="CS30" s="7">
        <f t="shared" si="82"/>
        <v>43407</v>
      </c>
      <c r="CT30" s="7">
        <f t="shared" si="83"/>
        <v>43438</v>
      </c>
      <c r="CU30" s="7">
        <f t="shared" si="84"/>
        <v>43438</v>
      </c>
      <c r="CV30" s="16">
        <f t="shared" si="85"/>
        <v>43443</v>
      </c>
      <c r="CW30" s="29"/>
      <c r="CX30" s="7">
        <f t="shared" si="86"/>
        <v>43426</v>
      </c>
      <c r="CY30" s="7">
        <f t="shared" si="87"/>
        <v>43431</v>
      </c>
      <c r="CZ30" s="33">
        <f t="shared" si="88"/>
        <v>43431</v>
      </c>
      <c r="DA30" s="7">
        <f t="shared" si="89"/>
        <v>43435</v>
      </c>
      <c r="DB30" s="7">
        <f t="shared" si="90"/>
        <v>43466</v>
      </c>
      <c r="DC30" s="7">
        <f t="shared" si="91"/>
        <v>43466</v>
      </c>
      <c r="DD30" s="28">
        <f t="shared" si="92"/>
        <v>43471</v>
      </c>
      <c r="DE30" s="29"/>
    </row>
    <row r="31" spans="1:109" ht="11.25" customHeight="1" x14ac:dyDescent="0.2">
      <c r="A31" s="6" t="s">
        <v>43</v>
      </c>
      <c r="B31" s="6" t="s">
        <v>44</v>
      </c>
      <c r="C31" s="4">
        <f t="shared" si="0"/>
        <v>42</v>
      </c>
      <c r="D31" s="47">
        <f t="shared" si="1"/>
        <v>56</v>
      </c>
      <c r="E31" s="29"/>
      <c r="F31" s="7">
        <f t="shared" si="2"/>
        <v>43079</v>
      </c>
      <c r="G31" s="7">
        <f t="shared" si="3"/>
        <v>43084</v>
      </c>
      <c r="H31" s="33">
        <f t="shared" si="4"/>
        <v>43084</v>
      </c>
      <c r="I31" s="7">
        <f t="shared" si="5"/>
        <v>43088</v>
      </c>
      <c r="J31" s="7">
        <f t="shared" si="6"/>
        <v>43130</v>
      </c>
      <c r="K31" s="7">
        <f t="shared" si="7"/>
        <v>43130</v>
      </c>
      <c r="L31" s="16">
        <f t="shared" si="8"/>
        <v>43135</v>
      </c>
      <c r="M31" s="29"/>
      <c r="N31" s="7">
        <f t="shared" si="9"/>
        <v>43107</v>
      </c>
      <c r="O31" s="7">
        <f t="shared" si="10"/>
        <v>43112</v>
      </c>
      <c r="P31" s="33">
        <f t="shared" si="11"/>
        <v>43112</v>
      </c>
      <c r="Q31" s="7">
        <f t="shared" si="12"/>
        <v>43116</v>
      </c>
      <c r="R31" s="7">
        <f t="shared" si="13"/>
        <v>43158</v>
      </c>
      <c r="S31" s="7">
        <f t="shared" si="14"/>
        <v>43158</v>
      </c>
      <c r="T31" s="16">
        <f t="shared" si="15"/>
        <v>43163</v>
      </c>
      <c r="U31" s="29"/>
      <c r="V31" s="7">
        <f t="shared" si="16"/>
        <v>43135</v>
      </c>
      <c r="W31" s="7">
        <f t="shared" si="17"/>
        <v>43140</v>
      </c>
      <c r="X31" s="33">
        <f t="shared" si="18"/>
        <v>43140</v>
      </c>
      <c r="Y31" s="7">
        <f t="shared" si="19"/>
        <v>43144</v>
      </c>
      <c r="Z31" s="7">
        <f t="shared" si="20"/>
        <v>43186</v>
      </c>
      <c r="AA31" s="7">
        <f t="shared" si="21"/>
        <v>43186</v>
      </c>
      <c r="AB31" s="16">
        <f t="shared" si="22"/>
        <v>43191</v>
      </c>
      <c r="AC31" s="29"/>
      <c r="AD31" s="7">
        <f t="shared" si="23"/>
        <v>43163</v>
      </c>
      <c r="AE31" s="7">
        <f t="shared" si="24"/>
        <v>43168</v>
      </c>
      <c r="AF31" s="33">
        <f t="shared" si="25"/>
        <v>43168</v>
      </c>
      <c r="AG31" s="7">
        <f t="shared" si="26"/>
        <v>43172</v>
      </c>
      <c r="AH31" s="7">
        <f t="shared" si="27"/>
        <v>43214</v>
      </c>
      <c r="AI31" s="7">
        <f t="shared" si="28"/>
        <v>43214</v>
      </c>
      <c r="AJ31" s="16">
        <f t="shared" si="29"/>
        <v>43219</v>
      </c>
      <c r="AK31" s="29"/>
      <c r="AL31" s="7">
        <f t="shared" si="30"/>
        <v>43191</v>
      </c>
      <c r="AM31" s="7">
        <f t="shared" si="31"/>
        <v>43196</v>
      </c>
      <c r="AN31" s="33">
        <f t="shared" si="32"/>
        <v>43196</v>
      </c>
      <c r="AO31" s="7">
        <f t="shared" si="33"/>
        <v>43200</v>
      </c>
      <c r="AP31" s="7">
        <f t="shared" si="34"/>
        <v>43242</v>
      </c>
      <c r="AQ31" s="7">
        <f t="shared" si="35"/>
        <v>43242</v>
      </c>
      <c r="AR31" s="16">
        <f t="shared" si="36"/>
        <v>43247</v>
      </c>
      <c r="AS31" s="29"/>
      <c r="AT31" s="7">
        <f t="shared" si="37"/>
        <v>43219</v>
      </c>
      <c r="AU31" s="7">
        <f t="shared" si="38"/>
        <v>43224</v>
      </c>
      <c r="AV31" s="33">
        <f t="shared" si="39"/>
        <v>43224</v>
      </c>
      <c r="AW31" s="7">
        <f t="shared" si="40"/>
        <v>43228</v>
      </c>
      <c r="AX31" s="7">
        <f t="shared" si="41"/>
        <v>43270</v>
      </c>
      <c r="AY31" s="7">
        <f t="shared" si="42"/>
        <v>43270</v>
      </c>
      <c r="AZ31" s="16">
        <f t="shared" si="43"/>
        <v>43275</v>
      </c>
      <c r="BA31" s="29"/>
      <c r="BB31" s="7">
        <f t="shared" si="44"/>
        <v>43247</v>
      </c>
      <c r="BC31" s="7">
        <f t="shared" si="45"/>
        <v>43252</v>
      </c>
      <c r="BD31" s="33">
        <f t="shared" si="46"/>
        <v>43252</v>
      </c>
      <c r="BE31" s="7">
        <f t="shared" si="47"/>
        <v>43256</v>
      </c>
      <c r="BF31" s="7">
        <f t="shared" si="48"/>
        <v>43298</v>
      </c>
      <c r="BG31" s="7">
        <f t="shared" si="49"/>
        <v>43298</v>
      </c>
      <c r="BH31" s="16">
        <f t="shared" si="50"/>
        <v>43303</v>
      </c>
      <c r="BI31" s="29"/>
      <c r="BJ31" s="7">
        <f t="shared" si="51"/>
        <v>43275</v>
      </c>
      <c r="BK31" s="7">
        <f t="shared" si="52"/>
        <v>43280</v>
      </c>
      <c r="BL31" s="33">
        <f t="shared" si="53"/>
        <v>43280</v>
      </c>
      <c r="BM31" s="7">
        <f t="shared" si="54"/>
        <v>43284</v>
      </c>
      <c r="BN31" s="7">
        <f t="shared" si="55"/>
        <v>43326</v>
      </c>
      <c r="BO31" s="7">
        <f t="shared" si="56"/>
        <v>43326</v>
      </c>
      <c r="BP31" s="16">
        <f t="shared" si="57"/>
        <v>43331</v>
      </c>
      <c r="BQ31" s="29"/>
      <c r="BR31" s="7">
        <f t="shared" si="58"/>
        <v>43303</v>
      </c>
      <c r="BS31" s="7">
        <f t="shared" si="59"/>
        <v>43308</v>
      </c>
      <c r="BT31" s="33">
        <f t="shared" si="60"/>
        <v>43308</v>
      </c>
      <c r="BU31" s="7">
        <f t="shared" si="61"/>
        <v>43312</v>
      </c>
      <c r="BV31" s="7">
        <f t="shared" si="62"/>
        <v>43354</v>
      </c>
      <c r="BW31" s="7">
        <f t="shared" si="63"/>
        <v>43354</v>
      </c>
      <c r="BX31" s="16">
        <f t="shared" si="64"/>
        <v>43359</v>
      </c>
      <c r="BY31" s="29"/>
      <c r="BZ31" s="7">
        <f t="shared" si="65"/>
        <v>43331</v>
      </c>
      <c r="CA31" s="7">
        <f t="shared" si="66"/>
        <v>43336</v>
      </c>
      <c r="CB31" s="33">
        <f t="shared" si="67"/>
        <v>43336</v>
      </c>
      <c r="CC31" s="7">
        <f t="shared" si="68"/>
        <v>43340</v>
      </c>
      <c r="CD31" s="7">
        <f t="shared" si="69"/>
        <v>43382</v>
      </c>
      <c r="CE31" s="7">
        <f t="shared" si="70"/>
        <v>43382</v>
      </c>
      <c r="CF31" s="16">
        <f t="shared" si="71"/>
        <v>43387</v>
      </c>
      <c r="CG31" s="29"/>
      <c r="CH31" s="7">
        <f t="shared" si="72"/>
        <v>43359</v>
      </c>
      <c r="CI31" s="7">
        <f t="shared" si="73"/>
        <v>43364</v>
      </c>
      <c r="CJ31" s="33">
        <f t="shared" si="74"/>
        <v>43364</v>
      </c>
      <c r="CK31" s="7">
        <f t="shared" si="75"/>
        <v>43368</v>
      </c>
      <c r="CL31" s="7">
        <f t="shared" si="76"/>
        <v>43410</v>
      </c>
      <c r="CM31" s="7">
        <f t="shared" si="77"/>
        <v>43410</v>
      </c>
      <c r="CN31" s="16">
        <f t="shared" si="78"/>
        <v>43415</v>
      </c>
      <c r="CO31" s="29"/>
      <c r="CP31" s="7">
        <f t="shared" si="79"/>
        <v>43387</v>
      </c>
      <c r="CQ31" s="7">
        <f t="shared" si="80"/>
        <v>43392</v>
      </c>
      <c r="CR31" s="33">
        <f t="shared" si="81"/>
        <v>43392</v>
      </c>
      <c r="CS31" s="7">
        <f t="shared" si="82"/>
        <v>43396</v>
      </c>
      <c r="CT31" s="7">
        <f t="shared" si="83"/>
        <v>43438</v>
      </c>
      <c r="CU31" s="7">
        <f t="shared" si="84"/>
        <v>43438</v>
      </c>
      <c r="CV31" s="16">
        <f t="shared" si="85"/>
        <v>43443</v>
      </c>
      <c r="CW31" s="29"/>
      <c r="CX31" s="7">
        <f t="shared" si="86"/>
        <v>43415</v>
      </c>
      <c r="CY31" s="7">
        <f t="shared" si="87"/>
        <v>43420</v>
      </c>
      <c r="CZ31" s="33">
        <f t="shared" si="88"/>
        <v>43420</v>
      </c>
      <c r="DA31" s="7">
        <f t="shared" si="89"/>
        <v>43424</v>
      </c>
      <c r="DB31" s="7">
        <f t="shared" si="90"/>
        <v>43466</v>
      </c>
      <c r="DC31" s="7">
        <f t="shared" si="91"/>
        <v>43466</v>
      </c>
      <c r="DD31" s="28">
        <f t="shared" si="92"/>
        <v>43471</v>
      </c>
      <c r="DE31" s="29"/>
    </row>
    <row r="32" spans="1:109" ht="11.25" customHeight="1" x14ac:dyDescent="0.2">
      <c r="A32" s="6" t="s">
        <v>24</v>
      </c>
      <c r="B32" s="6" t="s">
        <v>25</v>
      </c>
      <c r="C32" s="4">
        <f t="shared" si="0"/>
        <v>30</v>
      </c>
      <c r="D32" s="47">
        <f t="shared" si="1"/>
        <v>44</v>
      </c>
      <c r="E32" s="30"/>
      <c r="F32" s="7">
        <f t="shared" si="2"/>
        <v>43091</v>
      </c>
      <c r="G32" s="7">
        <f t="shared" si="3"/>
        <v>43096</v>
      </c>
      <c r="H32" s="33">
        <f t="shared" si="4"/>
        <v>43096</v>
      </c>
      <c r="I32" s="7">
        <f t="shared" si="5"/>
        <v>43100</v>
      </c>
      <c r="J32" s="7">
        <f t="shared" si="6"/>
        <v>43130</v>
      </c>
      <c r="K32" s="7">
        <f t="shared" si="7"/>
        <v>43130</v>
      </c>
      <c r="L32" s="16">
        <f t="shared" si="8"/>
        <v>43135</v>
      </c>
      <c r="M32" s="30"/>
      <c r="N32" s="7">
        <f t="shared" si="9"/>
        <v>43119</v>
      </c>
      <c r="O32" s="7">
        <f t="shared" si="10"/>
        <v>43124</v>
      </c>
      <c r="P32" s="33">
        <f t="shared" si="11"/>
        <v>43124</v>
      </c>
      <c r="Q32" s="7">
        <f t="shared" si="12"/>
        <v>43128</v>
      </c>
      <c r="R32" s="7">
        <f t="shared" si="13"/>
        <v>43158</v>
      </c>
      <c r="S32" s="7">
        <f t="shared" si="14"/>
        <v>43158</v>
      </c>
      <c r="T32" s="16">
        <f t="shared" si="15"/>
        <v>43163</v>
      </c>
      <c r="U32" s="30"/>
      <c r="V32" s="7">
        <f t="shared" si="16"/>
        <v>43147</v>
      </c>
      <c r="W32" s="7">
        <f t="shared" si="17"/>
        <v>43152</v>
      </c>
      <c r="X32" s="33">
        <f t="shared" si="18"/>
        <v>43152</v>
      </c>
      <c r="Y32" s="7">
        <f t="shared" si="19"/>
        <v>43156</v>
      </c>
      <c r="Z32" s="7">
        <f t="shared" si="20"/>
        <v>43186</v>
      </c>
      <c r="AA32" s="7">
        <f t="shared" si="21"/>
        <v>43186</v>
      </c>
      <c r="AB32" s="16">
        <f t="shared" si="22"/>
        <v>43191</v>
      </c>
      <c r="AC32" s="30"/>
      <c r="AD32" s="7">
        <f t="shared" si="23"/>
        <v>43175</v>
      </c>
      <c r="AE32" s="7">
        <f t="shared" si="24"/>
        <v>43180</v>
      </c>
      <c r="AF32" s="33">
        <f t="shared" si="25"/>
        <v>43180</v>
      </c>
      <c r="AG32" s="7">
        <f t="shared" si="26"/>
        <v>43184</v>
      </c>
      <c r="AH32" s="7">
        <f t="shared" si="27"/>
        <v>43214</v>
      </c>
      <c r="AI32" s="7">
        <f t="shared" si="28"/>
        <v>43214</v>
      </c>
      <c r="AJ32" s="16">
        <f t="shared" si="29"/>
        <v>43219</v>
      </c>
      <c r="AK32" s="30"/>
      <c r="AL32" s="7">
        <f t="shared" si="30"/>
        <v>43203</v>
      </c>
      <c r="AM32" s="7">
        <f t="shared" si="31"/>
        <v>43208</v>
      </c>
      <c r="AN32" s="33">
        <f t="shared" si="32"/>
        <v>43208</v>
      </c>
      <c r="AO32" s="7">
        <f t="shared" si="33"/>
        <v>43212</v>
      </c>
      <c r="AP32" s="7">
        <f t="shared" si="34"/>
        <v>43242</v>
      </c>
      <c r="AQ32" s="7">
        <f t="shared" si="35"/>
        <v>43242</v>
      </c>
      <c r="AR32" s="16">
        <f t="shared" si="36"/>
        <v>43247</v>
      </c>
      <c r="AS32" s="30"/>
      <c r="AT32" s="7">
        <f t="shared" si="37"/>
        <v>43231</v>
      </c>
      <c r="AU32" s="7">
        <f t="shared" si="38"/>
        <v>43236</v>
      </c>
      <c r="AV32" s="33">
        <f t="shared" si="39"/>
        <v>43236</v>
      </c>
      <c r="AW32" s="7">
        <f t="shared" si="40"/>
        <v>43240</v>
      </c>
      <c r="AX32" s="7">
        <f t="shared" si="41"/>
        <v>43270</v>
      </c>
      <c r="AY32" s="7">
        <f t="shared" si="42"/>
        <v>43270</v>
      </c>
      <c r="AZ32" s="16">
        <f t="shared" si="43"/>
        <v>43275</v>
      </c>
      <c r="BA32" s="30"/>
      <c r="BB32" s="7">
        <f t="shared" si="44"/>
        <v>43259</v>
      </c>
      <c r="BC32" s="7">
        <f t="shared" si="45"/>
        <v>43264</v>
      </c>
      <c r="BD32" s="33">
        <f t="shared" si="46"/>
        <v>43264</v>
      </c>
      <c r="BE32" s="7">
        <f t="shared" si="47"/>
        <v>43268</v>
      </c>
      <c r="BF32" s="7">
        <f t="shared" si="48"/>
        <v>43298</v>
      </c>
      <c r="BG32" s="7">
        <f t="shared" si="49"/>
        <v>43298</v>
      </c>
      <c r="BH32" s="16">
        <f t="shared" si="50"/>
        <v>43303</v>
      </c>
      <c r="BI32" s="30"/>
      <c r="BJ32" s="7">
        <f t="shared" si="51"/>
        <v>43287</v>
      </c>
      <c r="BK32" s="7">
        <f t="shared" si="52"/>
        <v>43292</v>
      </c>
      <c r="BL32" s="33">
        <f t="shared" si="53"/>
        <v>43292</v>
      </c>
      <c r="BM32" s="7">
        <f t="shared" si="54"/>
        <v>43296</v>
      </c>
      <c r="BN32" s="7">
        <f t="shared" si="55"/>
        <v>43326</v>
      </c>
      <c r="BO32" s="7">
        <f t="shared" si="56"/>
        <v>43326</v>
      </c>
      <c r="BP32" s="16">
        <f t="shared" si="57"/>
        <v>43331</v>
      </c>
      <c r="BQ32" s="30"/>
      <c r="BR32" s="7">
        <f t="shared" si="58"/>
        <v>43315</v>
      </c>
      <c r="BS32" s="7">
        <f t="shared" si="59"/>
        <v>43320</v>
      </c>
      <c r="BT32" s="33">
        <f t="shared" si="60"/>
        <v>43320</v>
      </c>
      <c r="BU32" s="7">
        <f t="shared" si="61"/>
        <v>43324</v>
      </c>
      <c r="BV32" s="7">
        <f t="shared" si="62"/>
        <v>43354</v>
      </c>
      <c r="BW32" s="7">
        <f t="shared" si="63"/>
        <v>43354</v>
      </c>
      <c r="BX32" s="16">
        <f t="shared" si="64"/>
        <v>43359</v>
      </c>
      <c r="BY32" s="30"/>
      <c r="BZ32" s="7">
        <f t="shared" si="65"/>
        <v>43343</v>
      </c>
      <c r="CA32" s="7">
        <f t="shared" si="66"/>
        <v>43348</v>
      </c>
      <c r="CB32" s="33">
        <f t="shared" si="67"/>
        <v>43348</v>
      </c>
      <c r="CC32" s="7">
        <f t="shared" si="68"/>
        <v>43352</v>
      </c>
      <c r="CD32" s="7">
        <f t="shared" si="69"/>
        <v>43382</v>
      </c>
      <c r="CE32" s="7">
        <f t="shared" si="70"/>
        <v>43382</v>
      </c>
      <c r="CF32" s="16">
        <f t="shared" si="71"/>
        <v>43387</v>
      </c>
      <c r="CG32" s="30"/>
      <c r="CH32" s="7">
        <f t="shared" si="72"/>
        <v>43371</v>
      </c>
      <c r="CI32" s="7">
        <f t="shared" si="73"/>
        <v>43376</v>
      </c>
      <c r="CJ32" s="33">
        <f t="shared" si="74"/>
        <v>43376</v>
      </c>
      <c r="CK32" s="7">
        <f t="shared" si="75"/>
        <v>43380</v>
      </c>
      <c r="CL32" s="7">
        <f t="shared" si="76"/>
        <v>43410</v>
      </c>
      <c r="CM32" s="7">
        <f t="shared" si="77"/>
        <v>43410</v>
      </c>
      <c r="CN32" s="16">
        <f t="shared" si="78"/>
        <v>43415</v>
      </c>
      <c r="CO32" s="30"/>
      <c r="CP32" s="7">
        <f t="shared" si="79"/>
        <v>43399</v>
      </c>
      <c r="CQ32" s="7">
        <f t="shared" si="80"/>
        <v>43404</v>
      </c>
      <c r="CR32" s="33">
        <f t="shared" si="81"/>
        <v>43404</v>
      </c>
      <c r="CS32" s="7">
        <f t="shared" si="82"/>
        <v>43408</v>
      </c>
      <c r="CT32" s="7">
        <f t="shared" si="83"/>
        <v>43438</v>
      </c>
      <c r="CU32" s="7">
        <f t="shared" si="84"/>
        <v>43438</v>
      </c>
      <c r="CV32" s="16">
        <f t="shared" si="85"/>
        <v>43443</v>
      </c>
      <c r="CW32" s="30"/>
      <c r="CX32" s="7">
        <f t="shared" si="86"/>
        <v>43427</v>
      </c>
      <c r="CY32" s="7">
        <f t="shared" si="87"/>
        <v>43432</v>
      </c>
      <c r="CZ32" s="33">
        <f t="shared" si="88"/>
        <v>43432</v>
      </c>
      <c r="DA32" s="7">
        <f t="shared" si="89"/>
        <v>43436</v>
      </c>
      <c r="DB32" s="7">
        <f t="shared" si="90"/>
        <v>43466</v>
      </c>
      <c r="DC32" s="7">
        <f t="shared" si="91"/>
        <v>43466</v>
      </c>
      <c r="DD32" s="28">
        <f t="shared" si="92"/>
        <v>43471</v>
      </c>
      <c r="DE32" s="30"/>
    </row>
    <row r="33" spans="1:109" s="1" customFormat="1" ht="11.25" customHeight="1" x14ac:dyDescent="0.2">
      <c r="A33" s="6" t="s">
        <v>34</v>
      </c>
      <c r="B33" s="6" t="s">
        <v>34</v>
      </c>
      <c r="C33" s="4">
        <f t="shared" si="0"/>
        <v>23</v>
      </c>
      <c r="D33" s="47">
        <f t="shared" si="1"/>
        <v>37</v>
      </c>
      <c r="E33" s="29"/>
      <c r="F33" s="7">
        <f t="shared" si="2"/>
        <v>43098</v>
      </c>
      <c r="G33" s="7">
        <f t="shared" si="3"/>
        <v>43103</v>
      </c>
      <c r="H33" s="33">
        <f t="shared" si="4"/>
        <v>43103</v>
      </c>
      <c r="I33" s="7">
        <f t="shared" si="5"/>
        <v>43107</v>
      </c>
      <c r="J33" s="7">
        <f t="shared" si="6"/>
        <v>43130</v>
      </c>
      <c r="K33" s="7">
        <f t="shared" si="7"/>
        <v>43130</v>
      </c>
      <c r="L33" s="16">
        <f t="shared" si="8"/>
        <v>43135</v>
      </c>
      <c r="M33" s="29"/>
      <c r="N33" s="7">
        <f t="shared" si="9"/>
        <v>43126</v>
      </c>
      <c r="O33" s="7">
        <f t="shared" si="10"/>
        <v>43131</v>
      </c>
      <c r="P33" s="33">
        <f t="shared" si="11"/>
        <v>43131</v>
      </c>
      <c r="Q33" s="7">
        <f t="shared" si="12"/>
        <v>43135</v>
      </c>
      <c r="R33" s="7">
        <f t="shared" si="13"/>
        <v>43158</v>
      </c>
      <c r="S33" s="7">
        <f t="shared" si="14"/>
        <v>43158</v>
      </c>
      <c r="T33" s="16">
        <f t="shared" si="15"/>
        <v>43163</v>
      </c>
      <c r="U33" s="29"/>
      <c r="V33" s="7">
        <f t="shared" si="16"/>
        <v>43154</v>
      </c>
      <c r="W33" s="7">
        <f t="shared" si="17"/>
        <v>43159</v>
      </c>
      <c r="X33" s="33">
        <f t="shared" si="18"/>
        <v>43159</v>
      </c>
      <c r="Y33" s="7">
        <f t="shared" si="19"/>
        <v>43163</v>
      </c>
      <c r="Z33" s="7">
        <f t="shared" si="20"/>
        <v>43186</v>
      </c>
      <c r="AA33" s="7">
        <f t="shared" si="21"/>
        <v>43186</v>
      </c>
      <c r="AB33" s="16">
        <f t="shared" si="22"/>
        <v>43191</v>
      </c>
      <c r="AC33" s="29"/>
      <c r="AD33" s="7">
        <f t="shared" si="23"/>
        <v>43182</v>
      </c>
      <c r="AE33" s="7">
        <f t="shared" si="24"/>
        <v>43187</v>
      </c>
      <c r="AF33" s="33">
        <f t="shared" si="25"/>
        <v>43187</v>
      </c>
      <c r="AG33" s="7">
        <f t="shared" si="26"/>
        <v>43191</v>
      </c>
      <c r="AH33" s="7">
        <f t="shared" si="27"/>
        <v>43214</v>
      </c>
      <c r="AI33" s="7">
        <f t="shared" si="28"/>
        <v>43214</v>
      </c>
      <c r="AJ33" s="16">
        <f t="shared" si="29"/>
        <v>43219</v>
      </c>
      <c r="AK33" s="29"/>
      <c r="AL33" s="7">
        <f t="shared" si="30"/>
        <v>43210</v>
      </c>
      <c r="AM33" s="7">
        <f t="shared" si="31"/>
        <v>43215</v>
      </c>
      <c r="AN33" s="33">
        <f t="shared" si="32"/>
        <v>43215</v>
      </c>
      <c r="AO33" s="7">
        <f t="shared" si="33"/>
        <v>43219</v>
      </c>
      <c r="AP33" s="7">
        <f t="shared" si="34"/>
        <v>43242</v>
      </c>
      <c r="AQ33" s="7">
        <f t="shared" si="35"/>
        <v>43242</v>
      </c>
      <c r="AR33" s="16">
        <f t="shared" si="36"/>
        <v>43247</v>
      </c>
      <c r="AS33" s="29"/>
      <c r="AT33" s="7">
        <f t="shared" si="37"/>
        <v>43238</v>
      </c>
      <c r="AU33" s="7">
        <f t="shared" si="38"/>
        <v>43243</v>
      </c>
      <c r="AV33" s="33">
        <f t="shared" si="39"/>
        <v>43243</v>
      </c>
      <c r="AW33" s="7">
        <f t="shared" si="40"/>
        <v>43247</v>
      </c>
      <c r="AX33" s="7">
        <f t="shared" si="41"/>
        <v>43270</v>
      </c>
      <c r="AY33" s="7">
        <f t="shared" si="42"/>
        <v>43270</v>
      </c>
      <c r="AZ33" s="16">
        <f t="shared" si="43"/>
        <v>43275</v>
      </c>
      <c r="BA33" s="29"/>
      <c r="BB33" s="7">
        <f t="shared" si="44"/>
        <v>43266</v>
      </c>
      <c r="BC33" s="7">
        <f t="shared" si="45"/>
        <v>43271</v>
      </c>
      <c r="BD33" s="33">
        <f t="shared" si="46"/>
        <v>43271</v>
      </c>
      <c r="BE33" s="7">
        <f t="shared" si="47"/>
        <v>43275</v>
      </c>
      <c r="BF33" s="7">
        <f t="shared" si="48"/>
        <v>43298</v>
      </c>
      <c r="BG33" s="7">
        <f t="shared" si="49"/>
        <v>43298</v>
      </c>
      <c r="BH33" s="16">
        <f t="shared" si="50"/>
        <v>43303</v>
      </c>
      <c r="BI33" s="29"/>
      <c r="BJ33" s="7">
        <f t="shared" si="51"/>
        <v>43294</v>
      </c>
      <c r="BK33" s="7">
        <f t="shared" si="52"/>
        <v>43299</v>
      </c>
      <c r="BL33" s="33">
        <f t="shared" si="53"/>
        <v>43299</v>
      </c>
      <c r="BM33" s="7">
        <f t="shared" si="54"/>
        <v>43303</v>
      </c>
      <c r="BN33" s="7">
        <f t="shared" si="55"/>
        <v>43326</v>
      </c>
      <c r="BO33" s="7">
        <f t="shared" si="56"/>
        <v>43326</v>
      </c>
      <c r="BP33" s="16">
        <f t="shared" si="57"/>
        <v>43331</v>
      </c>
      <c r="BQ33" s="29"/>
      <c r="BR33" s="7">
        <f t="shared" si="58"/>
        <v>43322</v>
      </c>
      <c r="BS33" s="7">
        <f t="shared" si="59"/>
        <v>43327</v>
      </c>
      <c r="BT33" s="33">
        <f t="shared" si="60"/>
        <v>43327</v>
      </c>
      <c r="BU33" s="7">
        <f t="shared" si="61"/>
        <v>43331</v>
      </c>
      <c r="BV33" s="7">
        <f t="shared" si="62"/>
        <v>43354</v>
      </c>
      <c r="BW33" s="7">
        <f t="shared" si="63"/>
        <v>43354</v>
      </c>
      <c r="BX33" s="16">
        <f t="shared" si="64"/>
        <v>43359</v>
      </c>
      <c r="BY33" s="29"/>
      <c r="BZ33" s="7">
        <f t="shared" si="65"/>
        <v>43350</v>
      </c>
      <c r="CA33" s="7">
        <f t="shared" si="66"/>
        <v>43355</v>
      </c>
      <c r="CB33" s="33">
        <f t="shared" si="67"/>
        <v>43355</v>
      </c>
      <c r="CC33" s="7">
        <f t="shared" si="68"/>
        <v>43359</v>
      </c>
      <c r="CD33" s="7">
        <f t="shared" si="69"/>
        <v>43382</v>
      </c>
      <c r="CE33" s="7">
        <f t="shared" si="70"/>
        <v>43382</v>
      </c>
      <c r="CF33" s="16">
        <f t="shared" si="71"/>
        <v>43387</v>
      </c>
      <c r="CG33" s="29"/>
      <c r="CH33" s="7">
        <f t="shared" si="72"/>
        <v>43378</v>
      </c>
      <c r="CI33" s="7">
        <f t="shared" si="73"/>
        <v>43383</v>
      </c>
      <c r="CJ33" s="33">
        <f t="shared" si="74"/>
        <v>43383</v>
      </c>
      <c r="CK33" s="7">
        <f t="shared" si="75"/>
        <v>43387</v>
      </c>
      <c r="CL33" s="7">
        <f t="shared" si="76"/>
        <v>43410</v>
      </c>
      <c r="CM33" s="7">
        <f t="shared" si="77"/>
        <v>43410</v>
      </c>
      <c r="CN33" s="16">
        <f t="shared" si="78"/>
        <v>43415</v>
      </c>
      <c r="CO33" s="29"/>
      <c r="CP33" s="7">
        <f t="shared" si="79"/>
        <v>43406</v>
      </c>
      <c r="CQ33" s="7">
        <f t="shared" si="80"/>
        <v>43411</v>
      </c>
      <c r="CR33" s="33">
        <f t="shared" si="81"/>
        <v>43411</v>
      </c>
      <c r="CS33" s="7">
        <f t="shared" si="82"/>
        <v>43415</v>
      </c>
      <c r="CT33" s="7">
        <f t="shared" si="83"/>
        <v>43438</v>
      </c>
      <c r="CU33" s="7">
        <f t="shared" si="84"/>
        <v>43438</v>
      </c>
      <c r="CV33" s="16">
        <f t="shared" si="85"/>
        <v>43443</v>
      </c>
      <c r="CW33" s="29"/>
      <c r="CX33" s="7">
        <f t="shared" si="86"/>
        <v>43434</v>
      </c>
      <c r="CY33" s="7">
        <f t="shared" si="87"/>
        <v>43439</v>
      </c>
      <c r="CZ33" s="33">
        <f t="shared" si="88"/>
        <v>43439</v>
      </c>
      <c r="DA33" s="7">
        <f t="shared" si="89"/>
        <v>43443</v>
      </c>
      <c r="DB33" s="7">
        <f t="shared" si="90"/>
        <v>43466</v>
      </c>
      <c r="DC33" s="7">
        <f t="shared" si="91"/>
        <v>43466</v>
      </c>
      <c r="DD33" s="28">
        <f t="shared" si="92"/>
        <v>43471</v>
      </c>
      <c r="DE33" s="29"/>
    </row>
    <row r="34" spans="1:109" s="1" customFormat="1" ht="11.25" customHeight="1" x14ac:dyDescent="0.2">
      <c r="A34" s="6" t="s">
        <v>104</v>
      </c>
      <c r="B34" s="6" t="s">
        <v>105</v>
      </c>
      <c r="C34" s="4">
        <f t="shared" si="0"/>
        <v>35</v>
      </c>
      <c r="D34" s="47">
        <f t="shared" si="1"/>
        <v>49</v>
      </c>
      <c r="E34" s="29"/>
      <c r="F34" s="7">
        <f t="shared" ref="F34" si="483">G34-ShipWindow</f>
        <v>43086</v>
      </c>
      <c r="G34" s="7">
        <f t="shared" ref="G34" si="484">H34</f>
        <v>43091</v>
      </c>
      <c r="H34" s="33">
        <f t="shared" ref="H34" si="485">I34-OriginLoad_FCL</f>
        <v>43091</v>
      </c>
      <c r="I34" s="7">
        <f t="shared" ref="I34" si="486">J34-MAX(C34:C34)</f>
        <v>43095</v>
      </c>
      <c r="J34" s="7">
        <f t="shared" ref="J34" si="487">K34</f>
        <v>43130</v>
      </c>
      <c r="K34" s="7">
        <f t="shared" ref="K34" si="488">L34-Port2DC_FCL</f>
        <v>43130</v>
      </c>
      <c r="L34" s="16">
        <f t="shared" si="8"/>
        <v>43135</v>
      </c>
      <c r="M34" s="29"/>
      <c r="N34" s="7">
        <f t="shared" ref="N34" si="489">O34-ShipWindow</f>
        <v>43114</v>
      </c>
      <c r="O34" s="7">
        <f t="shared" ref="O34" si="490">P34</f>
        <v>43119</v>
      </c>
      <c r="P34" s="33">
        <f t="shared" ref="P34" si="491">Q34-OriginLoad_FCL</f>
        <v>43119</v>
      </c>
      <c r="Q34" s="7">
        <f t="shared" ref="Q34" si="492">R34-MAX(C34:C34)</f>
        <v>43123</v>
      </c>
      <c r="R34" s="7">
        <f t="shared" ref="R34" si="493">S34</f>
        <v>43158</v>
      </c>
      <c r="S34" s="7">
        <f t="shared" ref="S34" si="494">T34-Port2DC_FCL</f>
        <v>43158</v>
      </c>
      <c r="T34" s="16">
        <f t="shared" si="15"/>
        <v>43163</v>
      </c>
      <c r="U34" s="29"/>
      <c r="V34" s="7">
        <f t="shared" ref="V34" si="495">W34-ShipWindow</f>
        <v>43142</v>
      </c>
      <c r="W34" s="7">
        <f t="shared" ref="W34" si="496">X34</f>
        <v>43147</v>
      </c>
      <c r="X34" s="33">
        <f t="shared" ref="X34" si="497">Y34-OriginLoad_FCL</f>
        <v>43147</v>
      </c>
      <c r="Y34" s="7">
        <f t="shared" ref="Y34" si="498">Z34-MAX(C34:C34)</f>
        <v>43151</v>
      </c>
      <c r="Z34" s="7">
        <f t="shared" ref="Z34" si="499">AA34</f>
        <v>43186</v>
      </c>
      <c r="AA34" s="7">
        <f t="shared" ref="AA34" si="500">AB34-Port2DC_FCL</f>
        <v>43186</v>
      </c>
      <c r="AB34" s="16">
        <f t="shared" si="22"/>
        <v>43191</v>
      </c>
      <c r="AC34" s="29"/>
      <c r="AD34" s="7">
        <f t="shared" ref="AD34" si="501">AE34-ShipWindow</f>
        <v>43170</v>
      </c>
      <c r="AE34" s="7">
        <f t="shared" ref="AE34" si="502">AF34</f>
        <v>43175</v>
      </c>
      <c r="AF34" s="33">
        <f t="shared" ref="AF34" si="503">AG34-OriginLoad_FCL</f>
        <v>43175</v>
      </c>
      <c r="AG34" s="7">
        <f t="shared" ref="AG34" si="504">AH34-MAX(C34:C34)</f>
        <v>43179</v>
      </c>
      <c r="AH34" s="7">
        <f t="shared" ref="AH34" si="505">AI34</f>
        <v>43214</v>
      </c>
      <c r="AI34" s="7">
        <f t="shared" ref="AI34" si="506">AJ34-Port2DC_FCL</f>
        <v>43214</v>
      </c>
      <c r="AJ34" s="16">
        <f t="shared" si="29"/>
        <v>43219</v>
      </c>
      <c r="AK34" s="29"/>
      <c r="AL34" s="7">
        <f t="shared" ref="AL34" si="507">AM34-ShipWindow</f>
        <v>43198</v>
      </c>
      <c r="AM34" s="7">
        <f t="shared" ref="AM34" si="508">AN34</f>
        <v>43203</v>
      </c>
      <c r="AN34" s="33">
        <f t="shared" ref="AN34" si="509">AO34-OriginLoad_FCL</f>
        <v>43203</v>
      </c>
      <c r="AO34" s="7">
        <f t="shared" ref="AO34" si="510">AP34-MAX(C34:C34)</f>
        <v>43207</v>
      </c>
      <c r="AP34" s="7">
        <f t="shared" ref="AP34" si="511">AQ34</f>
        <v>43242</v>
      </c>
      <c r="AQ34" s="7">
        <f t="shared" ref="AQ34" si="512">AR34-Port2DC_FCL</f>
        <v>43242</v>
      </c>
      <c r="AR34" s="16">
        <f t="shared" si="36"/>
        <v>43247</v>
      </c>
      <c r="AS34" s="29"/>
      <c r="AT34" s="7">
        <f t="shared" ref="AT34" si="513">AU34-ShipWindow</f>
        <v>43226</v>
      </c>
      <c r="AU34" s="7">
        <f t="shared" ref="AU34" si="514">AV34</f>
        <v>43231</v>
      </c>
      <c r="AV34" s="33">
        <f t="shared" ref="AV34" si="515">AW34-OriginLoad_FCL</f>
        <v>43231</v>
      </c>
      <c r="AW34" s="7">
        <f t="shared" ref="AW34" si="516">AX34-MAX(C34:C34)</f>
        <v>43235</v>
      </c>
      <c r="AX34" s="7">
        <f t="shared" ref="AX34" si="517">AY34</f>
        <v>43270</v>
      </c>
      <c r="AY34" s="7">
        <f t="shared" ref="AY34" si="518">AZ34-Port2DC_FCL</f>
        <v>43270</v>
      </c>
      <c r="AZ34" s="16">
        <f t="shared" si="43"/>
        <v>43275</v>
      </c>
      <c r="BA34" s="29"/>
      <c r="BB34" s="7">
        <f t="shared" ref="BB34" si="519">BC34-ShipWindow</f>
        <v>43254</v>
      </c>
      <c r="BC34" s="7">
        <f t="shared" ref="BC34" si="520">BD34</f>
        <v>43259</v>
      </c>
      <c r="BD34" s="33">
        <f t="shared" ref="BD34" si="521">BE34-OriginLoad_FCL</f>
        <v>43259</v>
      </c>
      <c r="BE34" s="7">
        <f t="shared" ref="BE34" si="522">BF34-MAX(C34:C34)</f>
        <v>43263</v>
      </c>
      <c r="BF34" s="7">
        <f t="shared" ref="BF34" si="523">BG34</f>
        <v>43298</v>
      </c>
      <c r="BG34" s="7">
        <f t="shared" ref="BG34" si="524">BH34-Port2DC_FCL</f>
        <v>43298</v>
      </c>
      <c r="BH34" s="16">
        <f t="shared" si="50"/>
        <v>43303</v>
      </c>
      <c r="BI34" s="29"/>
      <c r="BJ34" s="7">
        <f t="shared" ref="BJ34" si="525">BK34-ShipWindow</f>
        <v>43282</v>
      </c>
      <c r="BK34" s="7">
        <f t="shared" ref="BK34" si="526">BL34</f>
        <v>43287</v>
      </c>
      <c r="BL34" s="33">
        <f t="shared" ref="BL34" si="527">BM34-OriginLoad_FCL</f>
        <v>43287</v>
      </c>
      <c r="BM34" s="7">
        <f t="shared" ref="BM34" si="528">BN34-MAX(C34:C34)</f>
        <v>43291</v>
      </c>
      <c r="BN34" s="7">
        <f t="shared" ref="BN34" si="529">BO34</f>
        <v>43326</v>
      </c>
      <c r="BO34" s="7">
        <f t="shared" ref="BO34" si="530">BP34-Port2DC_FCL</f>
        <v>43326</v>
      </c>
      <c r="BP34" s="16">
        <f t="shared" si="57"/>
        <v>43331</v>
      </c>
      <c r="BQ34" s="29"/>
      <c r="BR34" s="7">
        <f t="shared" ref="BR34" si="531">BS34-ShipWindow</f>
        <v>43310</v>
      </c>
      <c r="BS34" s="7">
        <f t="shared" ref="BS34" si="532">BT34</f>
        <v>43315</v>
      </c>
      <c r="BT34" s="33">
        <f t="shared" ref="BT34" si="533">BU34-OriginLoad_FCL</f>
        <v>43315</v>
      </c>
      <c r="BU34" s="7">
        <f t="shared" ref="BU34" si="534">BV34-MAX(C34:C34)</f>
        <v>43319</v>
      </c>
      <c r="BV34" s="7">
        <f t="shared" ref="BV34" si="535">BW34</f>
        <v>43354</v>
      </c>
      <c r="BW34" s="7">
        <f t="shared" ref="BW34" si="536">BX34-Port2DC_FCL</f>
        <v>43354</v>
      </c>
      <c r="BX34" s="16">
        <f t="shared" si="64"/>
        <v>43359</v>
      </c>
      <c r="BY34" s="29"/>
      <c r="BZ34" s="7">
        <f t="shared" ref="BZ34" si="537">CA34-ShipWindow</f>
        <v>43338</v>
      </c>
      <c r="CA34" s="7">
        <f t="shared" ref="CA34" si="538">CB34</f>
        <v>43343</v>
      </c>
      <c r="CB34" s="33">
        <f t="shared" ref="CB34" si="539">CC34-OriginLoad_FCL</f>
        <v>43343</v>
      </c>
      <c r="CC34" s="7">
        <f t="shared" ref="CC34" si="540">CD34-MAX(C34:C34)</f>
        <v>43347</v>
      </c>
      <c r="CD34" s="7">
        <f t="shared" ref="CD34" si="541">CE34</f>
        <v>43382</v>
      </c>
      <c r="CE34" s="7">
        <f t="shared" ref="CE34" si="542">CF34-Port2DC_FCL</f>
        <v>43382</v>
      </c>
      <c r="CF34" s="16">
        <f t="shared" si="71"/>
        <v>43387</v>
      </c>
      <c r="CG34" s="29"/>
      <c r="CH34" s="7">
        <f t="shared" ref="CH34" si="543">CI34-ShipWindow</f>
        <v>43366</v>
      </c>
      <c r="CI34" s="7">
        <f t="shared" ref="CI34" si="544">CJ34</f>
        <v>43371</v>
      </c>
      <c r="CJ34" s="33">
        <f t="shared" ref="CJ34" si="545">CK34-OriginLoad_FCL</f>
        <v>43371</v>
      </c>
      <c r="CK34" s="7">
        <f t="shared" ref="CK34" si="546">CL34-MAX(C34:C34)</f>
        <v>43375</v>
      </c>
      <c r="CL34" s="7">
        <f t="shared" ref="CL34" si="547">CM34</f>
        <v>43410</v>
      </c>
      <c r="CM34" s="7">
        <f t="shared" ref="CM34" si="548">CN34-Port2DC_FCL</f>
        <v>43410</v>
      </c>
      <c r="CN34" s="16">
        <f t="shared" si="78"/>
        <v>43415</v>
      </c>
      <c r="CO34" s="29"/>
      <c r="CP34" s="7">
        <f t="shared" ref="CP34" si="549">CQ34-ShipWindow</f>
        <v>43394</v>
      </c>
      <c r="CQ34" s="7">
        <f t="shared" ref="CQ34" si="550">CR34</f>
        <v>43399</v>
      </c>
      <c r="CR34" s="33">
        <f t="shared" ref="CR34" si="551">CS34-OriginLoad_FCL</f>
        <v>43399</v>
      </c>
      <c r="CS34" s="7">
        <f t="shared" ref="CS34" si="552">CT34-MAX(C34:C34)</f>
        <v>43403</v>
      </c>
      <c r="CT34" s="7">
        <f t="shared" ref="CT34" si="553">CU34</f>
        <v>43438</v>
      </c>
      <c r="CU34" s="7">
        <f t="shared" ref="CU34" si="554">CV34-Port2DC_FCL</f>
        <v>43438</v>
      </c>
      <c r="CV34" s="16">
        <f t="shared" si="85"/>
        <v>43443</v>
      </c>
      <c r="CW34" s="29"/>
      <c r="CX34" s="7">
        <f t="shared" ref="CX34" si="555">CY34-ShipWindow</f>
        <v>43422</v>
      </c>
      <c r="CY34" s="7">
        <f t="shared" ref="CY34" si="556">CZ34</f>
        <v>43427</v>
      </c>
      <c r="CZ34" s="33">
        <f t="shared" ref="CZ34" si="557">DA34-OriginLoad_FCL</f>
        <v>43427</v>
      </c>
      <c r="DA34" s="7">
        <f t="shared" ref="DA34" si="558">DB34-MAX(C34:C34)</f>
        <v>43431</v>
      </c>
      <c r="DB34" s="7">
        <f t="shared" ref="DB34" si="559">DC34</f>
        <v>43466</v>
      </c>
      <c r="DC34" s="7">
        <f t="shared" ref="DC34" si="560">DD34-Port2DC_FCL</f>
        <v>43466</v>
      </c>
      <c r="DD34" s="28">
        <f t="shared" si="92"/>
        <v>43471</v>
      </c>
      <c r="DE34" s="29"/>
    </row>
    <row r="35" spans="1:109" s="1" customFormat="1" ht="11.25" customHeight="1" x14ac:dyDescent="0.2">
      <c r="A35" s="6" t="s">
        <v>20</v>
      </c>
      <c r="B35" s="6" t="s">
        <v>21</v>
      </c>
      <c r="C35" s="4">
        <f t="shared" si="0"/>
        <v>20</v>
      </c>
      <c r="D35" s="47">
        <f t="shared" si="1"/>
        <v>34</v>
      </c>
      <c r="E35" s="29"/>
      <c r="F35" s="7">
        <f t="shared" si="2"/>
        <v>43101</v>
      </c>
      <c r="G35" s="7">
        <f t="shared" si="3"/>
        <v>43106</v>
      </c>
      <c r="H35" s="33">
        <f t="shared" si="4"/>
        <v>43106</v>
      </c>
      <c r="I35" s="7">
        <f t="shared" si="5"/>
        <v>43110</v>
      </c>
      <c r="J35" s="7">
        <f t="shared" si="6"/>
        <v>43130</v>
      </c>
      <c r="K35" s="7">
        <f t="shared" si="7"/>
        <v>43130</v>
      </c>
      <c r="L35" s="16">
        <f t="shared" si="8"/>
        <v>43135</v>
      </c>
      <c r="M35" s="29"/>
      <c r="N35" s="7">
        <f t="shared" si="9"/>
        <v>43129</v>
      </c>
      <c r="O35" s="7">
        <f t="shared" si="10"/>
        <v>43134</v>
      </c>
      <c r="P35" s="33">
        <f t="shared" si="11"/>
        <v>43134</v>
      </c>
      <c r="Q35" s="7">
        <f t="shared" si="12"/>
        <v>43138</v>
      </c>
      <c r="R35" s="7">
        <f t="shared" si="13"/>
        <v>43158</v>
      </c>
      <c r="S35" s="7">
        <f t="shared" si="14"/>
        <v>43158</v>
      </c>
      <c r="T35" s="16">
        <f t="shared" si="15"/>
        <v>43163</v>
      </c>
      <c r="U35" s="29"/>
      <c r="V35" s="7">
        <f t="shared" si="16"/>
        <v>43157</v>
      </c>
      <c r="W35" s="7">
        <f t="shared" si="17"/>
        <v>43162</v>
      </c>
      <c r="X35" s="33">
        <f t="shared" si="18"/>
        <v>43162</v>
      </c>
      <c r="Y35" s="7">
        <f t="shared" si="19"/>
        <v>43166</v>
      </c>
      <c r="Z35" s="7">
        <f t="shared" si="20"/>
        <v>43186</v>
      </c>
      <c r="AA35" s="7">
        <f t="shared" si="21"/>
        <v>43186</v>
      </c>
      <c r="AB35" s="16">
        <f t="shared" si="22"/>
        <v>43191</v>
      </c>
      <c r="AC35" s="29"/>
      <c r="AD35" s="7">
        <f t="shared" si="23"/>
        <v>43185</v>
      </c>
      <c r="AE35" s="7">
        <f t="shared" si="24"/>
        <v>43190</v>
      </c>
      <c r="AF35" s="33">
        <f t="shared" si="25"/>
        <v>43190</v>
      </c>
      <c r="AG35" s="7">
        <f t="shared" si="26"/>
        <v>43194</v>
      </c>
      <c r="AH35" s="7">
        <f t="shared" si="27"/>
        <v>43214</v>
      </c>
      <c r="AI35" s="7">
        <f t="shared" si="28"/>
        <v>43214</v>
      </c>
      <c r="AJ35" s="16">
        <f t="shared" si="29"/>
        <v>43219</v>
      </c>
      <c r="AK35" s="29"/>
      <c r="AL35" s="7">
        <f t="shared" si="30"/>
        <v>43213</v>
      </c>
      <c r="AM35" s="7">
        <f t="shared" si="31"/>
        <v>43218</v>
      </c>
      <c r="AN35" s="33">
        <f t="shared" si="32"/>
        <v>43218</v>
      </c>
      <c r="AO35" s="7">
        <f t="shared" si="33"/>
        <v>43222</v>
      </c>
      <c r="AP35" s="7">
        <f t="shared" si="34"/>
        <v>43242</v>
      </c>
      <c r="AQ35" s="7">
        <f t="shared" si="35"/>
        <v>43242</v>
      </c>
      <c r="AR35" s="16">
        <f t="shared" si="36"/>
        <v>43247</v>
      </c>
      <c r="AS35" s="29"/>
      <c r="AT35" s="7">
        <f t="shared" si="37"/>
        <v>43241</v>
      </c>
      <c r="AU35" s="7">
        <f t="shared" si="38"/>
        <v>43246</v>
      </c>
      <c r="AV35" s="33">
        <f t="shared" si="39"/>
        <v>43246</v>
      </c>
      <c r="AW35" s="7">
        <f t="shared" si="40"/>
        <v>43250</v>
      </c>
      <c r="AX35" s="7">
        <f t="shared" si="41"/>
        <v>43270</v>
      </c>
      <c r="AY35" s="7">
        <f t="shared" si="42"/>
        <v>43270</v>
      </c>
      <c r="AZ35" s="16">
        <f t="shared" si="43"/>
        <v>43275</v>
      </c>
      <c r="BA35" s="29"/>
      <c r="BB35" s="7">
        <f t="shared" si="44"/>
        <v>43269</v>
      </c>
      <c r="BC35" s="7">
        <f t="shared" si="45"/>
        <v>43274</v>
      </c>
      <c r="BD35" s="33">
        <f t="shared" si="46"/>
        <v>43274</v>
      </c>
      <c r="BE35" s="7">
        <f t="shared" si="47"/>
        <v>43278</v>
      </c>
      <c r="BF35" s="7">
        <f t="shared" si="48"/>
        <v>43298</v>
      </c>
      <c r="BG35" s="7">
        <f t="shared" si="49"/>
        <v>43298</v>
      </c>
      <c r="BH35" s="16">
        <f t="shared" si="50"/>
        <v>43303</v>
      </c>
      <c r="BI35" s="29"/>
      <c r="BJ35" s="7">
        <f t="shared" si="51"/>
        <v>43297</v>
      </c>
      <c r="BK35" s="7">
        <f t="shared" si="52"/>
        <v>43302</v>
      </c>
      <c r="BL35" s="33">
        <f t="shared" si="53"/>
        <v>43302</v>
      </c>
      <c r="BM35" s="7">
        <f t="shared" si="54"/>
        <v>43306</v>
      </c>
      <c r="BN35" s="7">
        <f t="shared" si="55"/>
        <v>43326</v>
      </c>
      <c r="BO35" s="7">
        <f t="shared" si="56"/>
        <v>43326</v>
      </c>
      <c r="BP35" s="16">
        <f t="shared" si="57"/>
        <v>43331</v>
      </c>
      <c r="BQ35" s="29"/>
      <c r="BR35" s="7">
        <f t="shared" si="58"/>
        <v>43325</v>
      </c>
      <c r="BS35" s="7">
        <f t="shared" si="59"/>
        <v>43330</v>
      </c>
      <c r="BT35" s="33">
        <f t="shared" si="60"/>
        <v>43330</v>
      </c>
      <c r="BU35" s="7">
        <f t="shared" si="61"/>
        <v>43334</v>
      </c>
      <c r="BV35" s="7">
        <f t="shared" si="62"/>
        <v>43354</v>
      </c>
      <c r="BW35" s="7">
        <f t="shared" si="63"/>
        <v>43354</v>
      </c>
      <c r="BX35" s="16">
        <f t="shared" si="64"/>
        <v>43359</v>
      </c>
      <c r="BY35" s="29"/>
      <c r="BZ35" s="7">
        <f t="shared" si="65"/>
        <v>43353</v>
      </c>
      <c r="CA35" s="7">
        <f t="shared" si="66"/>
        <v>43358</v>
      </c>
      <c r="CB35" s="33">
        <f t="shared" si="67"/>
        <v>43358</v>
      </c>
      <c r="CC35" s="7">
        <f t="shared" si="68"/>
        <v>43362</v>
      </c>
      <c r="CD35" s="7">
        <f t="shared" si="69"/>
        <v>43382</v>
      </c>
      <c r="CE35" s="7">
        <f t="shared" si="70"/>
        <v>43382</v>
      </c>
      <c r="CF35" s="16">
        <f t="shared" si="71"/>
        <v>43387</v>
      </c>
      <c r="CG35" s="29"/>
      <c r="CH35" s="7">
        <f t="shared" si="72"/>
        <v>43381</v>
      </c>
      <c r="CI35" s="7">
        <f t="shared" si="73"/>
        <v>43386</v>
      </c>
      <c r="CJ35" s="33">
        <f t="shared" si="74"/>
        <v>43386</v>
      </c>
      <c r="CK35" s="7">
        <f t="shared" si="75"/>
        <v>43390</v>
      </c>
      <c r="CL35" s="7">
        <f t="shared" si="76"/>
        <v>43410</v>
      </c>
      <c r="CM35" s="7">
        <f t="shared" si="77"/>
        <v>43410</v>
      </c>
      <c r="CN35" s="16">
        <f t="shared" si="78"/>
        <v>43415</v>
      </c>
      <c r="CO35" s="29"/>
      <c r="CP35" s="7">
        <f t="shared" si="79"/>
        <v>43409</v>
      </c>
      <c r="CQ35" s="7">
        <f t="shared" si="80"/>
        <v>43414</v>
      </c>
      <c r="CR35" s="33">
        <f t="shared" si="81"/>
        <v>43414</v>
      </c>
      <c r="CS35" s="7">
        <f t="shared" si="82"/>
        <v>43418</v>
      </c>
      <c r="CT35" s="7">
        <f t="shared" si="83"/>
        <v>43438</v>
      </c>
      <c r="CU35" s="7">
        <f t="shared" si="84"/>
        <v>43438</v>
      </c>
      <c r="CV35" s="16">
        <f t="shared" si="85"/>
        <v>43443</v>
      </c>
      <c r="CW35" s="29"/>
      <c r="CX35" s="7">
        <f t="shared" si="86"/>
        <v>43437</v>
      </c>
      <c r="CY35" s="7">
        <f t="shared" si="87"/>
        <v>43442</v>
      </c>
      <c r="CZ35" s="33">
        <f t="shared" si="88"/>
        <v>43442</v>
      </c>
      <c r="DA35" s="7">
        <f t="shared" si="89"/>
        <v>43446</v>
      </c>
      <c r="DB35" s="7">
        <f t="shared" si="90"/>
        <v>43466</v>
      </c>
      <c r="DC35" s="7">
        <f t="shared" si="91"/>
        <v>43466</v>
      </c>
      <c r="DD35" s="28">
        <f t="shared" si="92"/>
        <v>43471</v>
      </c>
      <c r="DE35" s="29"/>
    </row>
    <row r="36" spans="1:109" ht="11.25" customHeight="1" x14ac:dyDescent="0.2">
      <c r="A36" s="6" t="s">
        <v>22</v>
      </c>
      <c r="B36" s="6" t="s">
        <v>21</v>
      </c>
      <c r="C36" s="4">
        <f t="shared" si="0"/>
        <v>22</v>
      </c>
      <c r="D36" s="47">
        <f t="shared" si="1"/>
        <v>36</v>
      </c>
      <c r="E36" s="29"/>
      <c r="F36" s="7">
        <f t="shared" si="2"/>
        <v>43099</v>
      </c>
      <c r="G36" s="7">
        <f t="shared" si="3"/>
        <v>43104</v>
      </c>
      <c r="H36" s="33">
        <f t="shared" si="4"/>
        <v>43104</v>
      </c>
      <c r="I36" s="7">
        <f t="shared" si="5"/>
        <v>43108</v>
      </c>
      <c r="J36" s="7">
        <f t="shared" si="6"/>
        <v>43130</v>
      </c>
      <c r="K36" s="7">
        <f t="shared" si="7"/>
        <v>43130</v>
      </c>
      <c r="L36" s="16">
        <f t="shared" si="8"/>
        <v>43135</v>
      </c>
      <c r="M36" s="29"/>
      <c r="N36" s="7">
        <f t="shared" si="9"/>
        <v>43127</v>
      </c>
      <c r="O36" s="7">
        <f t="shared" si="10"/>
        <v>43132</v>
      </c>
      <c r="P36" s="33">
        <f t="shared" si="11"/>
        <v>43132</v>
      </c>
      <c r="Q36" s="7">
        <f t="shared" si="12"/>
        <v>43136</v>
      </c>
      <c r="R36" s="7">
        <f t="shared" si="13"/>
        <v>43158</v>
      </c>
      <c r="S36" s="7">
        <f t="shared" si="14"/>
        <v>43158</v>
      </c>
      <c r="T36" s="16">
        <f t="shared" si="15"/>
        <v>43163</v>
      </c>
      <c r="U36" s="29"/>
      <c r="V36" s="7">
        <f t="shared" si="16"/>
        <v>43155</v>
      </c>
      <c r="W36" s="7">
        <f t="shared" si="17"/>
        <v>43160</v>
      </c>
      <c r="X36" s="33">
        <f t="shared" si="18"/>
        <v>43160</v>
      </c>
      <c r="Y36" s="7">
        <f t="shared" si="19"/>
        <v>43164</v>
      </c>
      <c r="Z36" s="7">
        <f t="shared" si="20"/>
        <v>43186</v>
      </c>
      <c r="AA36" s="7">
        <f t="shared" si="21"/>
        <v>43186</v>
      </c>
      <c r="AB36" s="16">
        <f t="shared" si="22"/>
        <v>43191</v>
      </c>
      <c r="AC36" s="29"/>
      <c r="AD36" s="7">
        <f t="shared" si="23"/>
        <v>43183</v>
      </c>
      <c r="AE36" s="7">
        <f t="shared" si="24"/>
        <v>43188</v>
      </c>
      <c r="AF36" s="33">
        <f t="shared" si="25"/>
        <v>43188</v>
      </c>
      <c r="AG36" s="7">
        <f t="shared" si="26"/>
        <v>43192</v>
      </c>
      <c r="AH36" s="7">
        <f t="shared" si="27"/>
        <v>43214</v>
      </c>
      <c r="AI36" s="7">
        <f t="shared" si="28"/>
        <v>43214</v>
      </c>
      <c r="AJ36" s="16">
        <f t="shared" si="29"/>
        <v>43219</v>
      </c>
      <c r="AK36" s="29"/>
      <c r="AL36" s="7">
        <f t="shared" si="30"/>
        <v>43211</v>
      </c>
      <c r="AM36" s="7">
        <f t="shared" si="31"/>
        <v>43216</v>
      </c>
      <c r="AN36" s="33">
        <f t="shared" si="32"/>
        <v>43216</v>
      </c>
      <c r="AO36" s="7">
        <f t="shared" si="33"/>
        <v>43220</v>
      </c>
      <c r="AP36" s="7">
        <f t="shared" si="34"/>
        <v>43242</v>
      </c>
      <c r="AQ36" s="7">
        <f t="shared" si="35"/>
        <v>43242</v>
      </c>
      <c r="AR36" s="16">
        <f t="shared" si="36"/>
        <v>43247</v>
      </c>
      <c r="AS36" s="29"/>
      <c r="AT36" s="7">
        <f t="shared" si="37"/>
        <v>43239</v>
      </c>
      <c r="AU36" s="7">
        <f t="shared" si="38"/>
        <v>43244</v>
      </c>
      <c r="AV36" s="33">
        <f t="shared" si="39"/>
        <v>43244</v>
      </c>
      <c r="AW36" s="7">
        <f t="shared" si="40"/>
        <v>43248</v>
      </c>
      <c r="AX36" s="7">
        <f t="shared" si="41"/>
        <v>43270</v>
      </c>
      <c r="AY36" s="7">
        <f t="shared" si="42"/>
        <v>43270</v>
      </c>
      <c r="AZ36" s="16">
        <f t="shared" si="43"/>
        <v>43275</v>
      </c>
      <c r="BA36" s="29"/>
      <c r="BB36" s="7">
        <f t="shared" si="44"/>
        <v>43267</v>
      </c>
      <c r="BC36" s="7">
        <f t="shared" si="45"/>
        <v>43272</v>
      </c>
      <c r="BD36" s="33">
        <f t="shared" si="46"/>
        <v>43272</v>
      </c>
      <c r="BE36" s="7">
        <f t="shared" si="47"/>
        <v>43276</v>
      </c>
      <c r="BF36" s="7">
        <f t="shared" si="48"/>
        <v>43298</v>
      </c>
      <c r="BG36" s="7">
        <f t="shared" si="49"/>
        <v>43298</v>
      </c>
      <c r="BH36" s="16">
        <f t="shared" si="50"/>
        <v>43303</v>
      </c>
      <c r="BI36" s="29"/>
      <c r="BJ36" s="7">
        <f t="shared" si="51"/>
        <v>43295</v>
      </c>
      <c r="BK36" s="7">
        <f t="shared" si="52"/>
        <v>43300</v>
      </c>
      <c r="BL36" s="33">
        <f t="shared" si="53"/>
        <v>43300</v>
      </c>
      <c r="BM36" s="7">
        <f t="shared" si="54"/>
        <v>43304</v>
      </c>
      <c r="BN36" s="7">
        <f t="shared" si="55"/>
        <v>43326</v>
      </c>
      <c r="BO36" s="7">
        <f t="shared" si="56"/>
        <v>43326</v>
      </c>
      <c r="BP36" s="16">
        <f t="shared" si="57"/>
        <v>43331</v>
      </c>
      <c r="BQ36" s="29"/>
      <c r="BR36" s="7">
        <f t="shared" si="58"/>
        <v>43323</v>
      </c>
      <c r="BS36" s="7">
        <f t="shared" si="59"/>
        <v>43328</v>
      </c>
      <c r="BT36" s="33">
        <f t="shared" si="60"/>
        <v>43328</v>
      </c>
      <c r="BU36" s="7">
        <f t="shared" si="61"/>
        <v>43332</v>
      </c>
      <c r="BV36" s="7">
        <f t="shared" si="62"/>
        <v>43354</v>
      </c>
      <c r="BW36" s="7">
        <f t="shared" si="63"/>
        <v>43354</v>
      </c>
      <c r="BX36" s="16">
        <f t="shared" si="64"/>
        <v>43359</v>
      </c>
      <c r="BY36" s="29"/>
      <c r="BZ36" s="7">
        <f t="shared" si="65"/>
        <v>43351</v>
      </c>
      <c r="CA36" s="7">
        <f t="shared" si="66"/>
        <v>43356</v>
      </c>
      <c r="CB36" s="33">
        <f t="shared" si="67"/>
        <v>43356</v>
      </c>
      <c r="CC36" s="7">
        <f t="shared" si="68"/>
        <v>43360</v>
      </c>
      <c r="CD36" s="7">
        <f t="shared" si="69"/>
        <v>43382</v>
      </c>
      <c r="CE36" s="7">
        <f t="shared" si="70"/>
        <v>43382</v>
      </c>
      <c r="CF36" s="16">
        <f t="shared" si="71"/>
        <v>43387</v>
      </c>
      <c r="CG36" s="29"/>
      <c r="CH36" s="7">
        <f t="shared" si="72"/>
        <v>43379</v>
      </c>
      <c r="CI36" s="7">
        <f t="shared" si="73"/>
        <v>43384</v>
      </c>
      <c r="CJ36" s="33">
        <f t="shared" si="74"/>
        <v>43384</v>
      </c>
      <c r="CK36" s="7">
        <f t="shared" si="75"/>
        <v>43388</v>
      </c>
      <c r="CL36" s="7">
        <f t="shared" si="76"/>
        <v>43410</v>
      </c>
      <c r="CM36" s="7">
        <f t="shared" si="77"/>
        <v>43410</v>
      </c>
      <c r="CN36" s="16">
        <f t="shared" si="78"/>
        <v>43415</v>
      </c>
      <c r="CO36" s="29"/>
      <c r="CP36" s="7">
        <f t="shared" si="79"/>
        <v>43407</v>
      </c>
      <c r="CQ36" s="7">
        <f t="shared" si="80"/>
        <v>43412</v>
      </c>
      <c r="CR36" s="33">
        <f t="shared" si="81"/>
        <v>43412</v>
      </c>
      <c r="CS36" s="7">
        <f t="shared" si="82"/>
        <v>43416</v>
      </c>
      <c r="CT36" s="7">
        <f t="shared" si="83"/>
        <v>43438</v>
      </c>
      <c r="CU36" s="7">
        <f t="shared" si="84"/>
        <v>43438</v>
      </c>
      <c r="CV36" s="16">
        <f t="shared" si="85"/>
        <v>43443</v>
      </c>
      <c r="CW36" s="29"/>
      <c r="CX36" s="7">
        <f t="shared" si="86"/>
        <v>43435</v>
      </c>
      <c r="CY36" s="7">
        <f t="shared" si="87"/>
        <v>43440</v>
      </c>
      <c r="CZ36" s="33">
        <f t="shared" si="88"/>
        <v>43440</v>
      </c>
      <c r="DA36" s="7">
        <f t="shared" si="89"/>
        <v>43444</v>
      </c>
      <c r="DB36" s="7">
        <f t="shared" si="90"/>
        <v>43466</v>
      </c>
      <c r="DC36" s="7">
        <f t="shared" si="91"/>
        <v>43466</v>
      </c>
      <c r="DD36" s="28">
        <f t="shared" si="92"/>
        <v>43471</v>
      </c>
      <c r="DE36" s="29"/>
    </row>
    <row r="37" spans="1:109" ht="11.25" customHeight="1" x14ac:dyDescent="0.2">
      <c r="A37" s="6" t="s">
        <v>106</v>
      </c>
      <c r="B37" s="6" t="s">
        <v>21</v>
      </c>
      <c r="C37" s="4">
        <f t="shared" si="0"/>
        <v>22</v>
      </c>
      <c r="D37" s="47">
        <f t="shared" si="1"/>
        <v>36</v>
      </c>
      <c r="E37" s="29"/>
      <c r="F37" s="7">
        <f t="shared" ref="F37" si="561">G37-ShipWindow</f>
        <v>43099</v>
      </c>
      <c r="G37" s="7">
        <f t="shared" ref="G37" si="562">H37</f>
        <v>43104</v>
      </c>
      <c r="H37" s="33">
        <f t="shared" ref="H37" si="563">I37-OriginLoad_FCL</f>
        <v>43104</v>
      </c>
      <c r="I37" s="7">
        <f t="shared" ref="I37" si="564">J37-MAX(C37:C37)</f>
        <v>43108</v>
      </c>
      <c r="J37" s="7">
        <f t="shared" ref="J37" si="565">K37</f>
        <v>43130</v>
      </c>
      <c r="K37" s="7">
        <f t="shared" ref="K37" si="566">L37-Port2DC_FCL</f>
        <v>43130</v>
      </c>
      <c r="L37" s="16">
        <f t="shared" si="8"/>
        <v>43135</v>
      </c>
      <c r="M37" s="29"/>
      <c r="N37" s="7">
        <f t="shared" ref="N37" si="567">O37-ShipWindow</f>
        <v>43127</v>
      </c>
      <c r="O37" s="7">
        <f t="shared" ref="O37" si="568">P37</f>
        <v>43132</v>
      </c>
      <c r="P37" s="33">
        <f t="shared" ref="P37" si="569">Q37-OriginLoad_FCL</f>
        <v>43132</v>
      </c>
      <c r="Q37" s="7">
        <f t="shared" ref="Q37" si="570">R37-MAX(C37:C37)</f>
        <v>43136</v>
      </c>
      <c r="R37" s="7">
        <f t="shared" ref="R37" si="571">S37</f>
        <v>43158</v>
      </c>
      <c r="S37" s="7">
        <f t="shared" ref="S37" si="572">T37-Port2DC_FCL</f>
        <v>43158</v>
      </c>
      <c r="T37" s="16">
        <f t="shared" si="15"/>
        <v>43163</v>
      </c>
      <c r="U37" s="29"/>
      <c r="V37" s="7">
        <f t="shared" ref="V37" si="573">W37-ShipWindow</f>
        <v>43155</v>
      </c>
      <c r="W37" s="7">
        <f t="shared" ref="W37" si="574">X37</f>
        <v>43160</v>
      </c>
      <c r="X37" s="33">
        <f t="shared" ref="X37" si="575">Y37-OriginLoad_FCL</f>
        <v>43160</v>
      </c>
      <c r="Y37" s="7">
        <f t="shared" ref="Y37" si="576">Z37-MAX(C37:C37)</f>
        <v>43164</v>
      </c>
      <c r="Z37" s="7">
        <f t="shared" ref="Z37" si="577">AA37</f>
        <v>43186</v>
      </c>
      <c r="AA37" s="7">
        <f t="shared" ref="AA37" si="578">AB37-Port2DC_FCL</f>
        <v>43186</v>
      </c>
      <c r="AB37" s="16">
        <f t="shared" si="22"/>
        <v>43191</v>
      </c>
      <c r="AC37" s="29"/>
      <c r="AD37" s="7">
        <f t="shared" ref="AD37" si="579">AE37-ShipWindow</f>
        <v>43183</v>
      </c>
      <c r="AE37" s="7">
        <f t="shared" ref="AE37" si="580">AF37</f>
        <v>43188</v>
      </c>
      <c r="AF37" s="33">
        <f t="shared" ref="AF37" si="581">AG37-OriginLoad_FCL</f>
        <v>43188</v>
      </c>
      <c r="AG37" s="7">
        <f t="shared" ref="AG37" si="582">AH37-MAX(C37:C37)</f>
        <v>43192</v>
      </c>
      <c r="AH37" s="7">
        <f t="shared" ref="AH37" si="583">AI37</f>
        <v>43214</v>
      </c>
      <c r="AI37" s="7">
        <f t="shared" ref="AI37" si="584">AJ37-Port2DC_FCL</f>
        <v>43214</v>
      </c>
      <c r="AJ37" s="16">
        <f t="shared" si="29"/>
        <v>43219</v>
      </c>
      <c r="AK37" s="29"/>
      <c r="AL37" s="7">
        <f t="shared" ref="AL37" si="585">AM37-ShipWindow</f>
        <v>43211</v>
      </c>
      <c r="AM37" s="7">
        <f t="shared" ref="AM37" si="586">AN37</f>
        <v>43216</v>
      </c>
      <c r="AN37" s="33">
        <f t="shared" ref="AN37" si="587">AO37-OriginLoad_FCL</f>
        <v>43216</v>
      </c>
      <c r="AO37" s="7">
        <f t="shared" ref="AO37" si="588">AP37-MAX(C37:C37)</f>
        <v>43220</v>
      </c>
      <c r="AP37" s="7">
        <f t="shared" ref="AP37" si="589">AQ37</f>
        <v>43242</v>
      </c>
      <c r="AQ37" s="7">
        <f t="shared" ref="AQ37" si="590">AR37-Port2DC_FCL</f>
        <v>43242</v>
      </c>
      <c r="AR37" s="16">
        <f t="shared" si="36"/>
        <v>43247</v>
      </c>
      <c r="AS37" s="29"/>
      <c r="AT37" s="7">
        <f t="shared" ref="AT37" si="591">AU37-ShipWindow</f>
        <v>43239</v>
      </c>
      <c r="AU37" s="7">
        <f t="shared" ref="AU37" si="592">AV37</f>
        <v>43244</v>
      </c>
      <c r="AV37" s="33">
        <f t="shared" ref="AV37" si="593">AW37-OriginLoad_FCL</f>
        <v>43244</v>
      </c>
      <c r="AW37" s="7">
        <f t="shared" ref="AW37" si="594">AX37-MAX(C37:C37)</f>
        <v>43248</v>
      </c>
      <c r="AX37" s="7">
        <f t="shared" ref="AX37" si="595">AY37</f>
        <v>43270</v>
      </c>
      <c r="AY37" s="7">
        <f t="shared" ref="AY37" si="596">AZ37-Port2DC_FCL</f>
        <v>43270</v>
      </c>
      <c r="AZ37" s="16">
        <f t="shared" si="43"/>
        <v>43275</v>
      </c>
      <c r="BA37" s="29"/>
      <c r="BB37" s="7">
        <f t="shared" ref="BB37" si="597">BC37-ShipWindow</f>
        <v>43267</v>
      </c>
      <c r="BC37" s="7">
        <f t="shared" ref="BC37" si="598">BD37</f>
        <v>43272</v>
      </c>
      <c r="BD37" s="33">
        <f t="shared" ref="BD37" si="599">BE37-OriginLoad_FCL</f>
        <v>43272</v>
      </c>
      <c r="BE37" s="7">
        <f t="shared" ref="BE37" si="600">BF37-MAX(C37:C37)</f>
        <v>43276</v>
      </c>
      <c r="BF37" s="7">
        <f t="shared" ref="BF37" si="601">BG37</f>
        <v>43298</v>
      </c>
      <c r="BG37" s="7">
        <f t="shared" ref="BG37" si="602">BH37-Port2DC_FCL</f>
        <v>43298</v>
      </c>
      <c r="BH37" s="16">
        <f t="shared" si="50"/>
        <v>43303</v>
      </c>
      <c r="BI37" s="29"/>
      <c r="BJ37" s="7">
        <f t="shared" ref="BJ37" si="603">BK37-ShipWindow</f>
        <v>43295</v>
      </c>
      <c r="BK37" s="7">
        <f t="shared" ref="BK37" si="604">BL37</f>
        <v>43300</v>
      </c>
      <c r="BL37" s="33">
        <f t="shared" ref="BL37" si="605">BM37-OriginLoad_FCL</f>
        <v>43300</v>
      </c>
      <c r="BM37" s="7">
        <f t="shared" ref="BM37" si="606">BN37-MAX(C37:C37)</f>
        <v>43304</v>
      </c>
      <c r="BN37" s="7">
        <f t="shared" ref="BN37" si="607">BO37</f>
        <v>43326</v>
      </c>
      <c r="BO37" s="7">
        <f t="shared" ref="BO37" si="608">BP37-Port2DC_FCL</f>
        <v>43326</v>
      </c>
      <c r="BP37" s="16">
        <f t="shared" si="57"/>
        <v>43331</v>
      </c>
      <c r="BQ37" s="29"/>
      <c r="BR37" s="7">
        <f t="shared" ref="BR37" si="609">BS37-ShipWindow</f>
        <v>43323</v>
      </c>
      <c r="BS37" s="7">
        <f t="shared" ref="BS37" si="610">BT37</f>
        <v>43328</v>
      </c>
      <c r="BT37" s="33">
        <f t="shared" ref="BT37" si="611">BU37-OriginLoad_FCL</f>
        <v>43328</v>
      </c>
      <c r="BU37" s="7">
        <f t="shared" ref="BU37" si="612">BV37-MAX(C37:C37)</f>
        <v>43332</v>
      </c>
      <c r="BV37" s="7">
        <f t="shared" ref="BV37" si="613">BW37</f>
        <v>43354</v>
      </c>
      <c r="BW37" s="7">
        <f t="shared" ref="BW37" si="614">BX37-Port2DC_FCL</f>
        <v>43354</v>
      </c>
      <c r="BX37" s="16">
        <f t="shared" si="64"/>
        <v>43359</v>
      </c>
      <c r="BY37" s="29"/>
      <c r="BZ37" s="7">
        <f t="shared" ref="BZ37" si="615">CA37-ShipWindow</f>
        <v>43351</v>
      </c>
      <c r="CA37" s="7">
        <f t="shared" ref="CA37" si="616">CB37</f>
        <v>43356</v>
      </c>
      <c r="CB37" s="33">
        <f t="shared" ref="CB37" si="617">CC37-OriginLoad_FCL</f>
        <v>43356</v>
      </c>
      <c r="CC37" s="7">
        <f t="shared" ref="CC37" si="618">CD37-MAX(C37:C37)</f>
        <v>43360</v>
      </c>
      <c r="CD37" s="7">
        <f t="shared" ref="CD37" si="619">CE37</f>
        <v>43382</v>
      </c>
      <c r="CE37" s="7">
        <f t="shared" ref="CE37" si="620">CF37-Port2DC_FCL</f>
        <v>43382</v>
      </c>
      <c r="CF37" s="16">
        <f t="shared" si="71"/>
        <v>43387</v>
      </c>
      <c r="CG37" s="29"/>
      <c r="CH37" s="7">
        <f t="shared" ref="CH37" si="621">CI37-ShipWindow</f>
        <v>43379</v>
      </c>
      <c r="CI37" s="7">
        <f t="shared" ref="CI37" si="622">CJ37</f>
        <v>43384</v>
      </c>
      <c r="CJ37" s="33">
        <f t="shared" ref="CJ37" si="623">CK37-OriginLoad_FCL</f>
        <v>43384</v>
      </c>
      <c r="CK37" s="7">
        <f t="shared" ref="CK37" si="624">CL37-MAX(C37:C37)</f>
        <v>43388</v>
      </c>
      <c r="CL37" s="7">
        <f t="shared" ref="CL37" si="625">CM37</f>
        <v>43410</v>
      </c>
      <c r="CM37" s="7">
        <f t="shared" ref="CM37" si="626">CN37-Port2DC_FCL</f>
        <v>43410</v>
      </c>
      <c r="CN37" s="16">
        <f t="shared" si="78"/>
        <v>43415</v>
      </c>
      <c r="CO37" s="29"/>
      <c r="CP37" s="7">
        <f t="shared" ref="CP37" si="627">CQ37-ShipWindow</f>
        <v>43407</v>
      </c>
      <c r="CQ37" s="7">
        <f t="shared" ref="CQ37" si="628">CR37</f>
        <v>43412</v>
      </c>
      <c r="CR37" s="33">
        <f t="shared" ref="CR37" si="629">CS37-OriginLoad_FCL</f>
        <v>43412</v>
      </c>
      <c r="CS37" s="7">
        <f t="shared" ref="CS37" si="630">CT37-MAX(C37:C37)</f>
        <v>43416</v>
      </c>
      <c r="CT37" s="7">
        <f t="shared" ref="CT37" si="631">CU37</f>
        <v>43438</v>
      </c>
      <c r="CU37" s="7">
        <f t="shared" ref="CU37" si="632">CV37-Port2DC_FCL</f>
        <v>43438</v>
      </c>
      <c r="CV37" s="16">
        <f t="shared" si="85"/>
        <v>43443</v>
      </c>
      <c r="CW37" s="29"/>
      <c r="CX37" s="7">
        <f t="shared" ref="CX37" si="633">CY37-ShipWindow</f>
        <v>43435</v>
      </c>
      <c r="CY37" s="7">
        <f t="shared" ref="CY37" si="634">CZ37</f>
        <v>43440</v>
      </c>
      <c r="CZ37" s="33">
        <f t="shared" ref="CZ37" si="635">DA37-OriginLoad_FCL</f>
        <v>43440</v>
      </c>
      <c r="DA37" s="7">
        <f t="shared" ref="DA37" si="636">DB37-MAX(C37:C37)</f>
        <v>43444</v>
      </c>
      <c r="DB37" s="7">
        <f t="shared" ref="DB37" si="637">DC37</f>
        <v>43466</v>
      </c>
      <c r="DC37" s="7">
        <f t="shared" ref="DC37" si="638">DD37-Port2DC_FCL</f>
        <v>43466</v>
      </c>
      <c r="DD37" s="28">
        <f t="shared" si="92"/>
        <v>43471</v>
      </c>
      <c r="DE37" s="29"/>
    </row>
    <row r="38" spans="1:109" ht="11.25" customHeight="1" x14ac:dyDescent="0.2">
      <c r="A38" s="5" t="s">
        <v>5</v>
      </c>
      <c r="B38" s="5" t="s">
        <v>6</v>
      </c>
      <c r="C38" s="4">
        <f t="shared" si="0"/>
        <v>20</v>
      </c>
      <c r="D38" s="47">
        <f t="shared" si="1"/>
        <v>34</v>
      </c>
      <c r="E38" s="29"/>
      <c r="F38" s="7">
        <f t="shared" si="2"/>
        <v>43101</v>
      </c>
      <c r="G38" s="7">
        <f t="shared" si="3"/>
        <v>43106</v>
      </c>
      <c r="H38" s="33">
        <f t="shared" si="4"/>
        <v>43106</v>
      </c>
      <c r="I38" s="7">
        <f t="shared" si="5"/>
        <v>43110</v>
      </c>
      <c r="J38" s="7">
        <f t="shared" si="6"/>
        <v>43130</v>
      </c>
      <c r="K38" s="7">
        <f t="shared" si="7"/>
        <v>43130</v>
      </c>
      <c r="L38" s="16">
        <f t="shared" si="8"/>
        <v>43135</v>
      </c>
      <c r="M38" s="29"/>
      <c r="N38" s="7">
        <f t="shared" si="9"/>
        <v>43129</v>
      </c>
      <c r="O38" s="7">
        <f t="shared" si="10"/>
        <v>43134</v>
      </c>
      <c r="P38" s="33">
        <f t="shared" si="11"/>
        <v>43134</v>
      </c>
      <c r="Q38" s="7">
        <f t="shared" si="12"/>
        <v>43138</v>
      </c>
      <c r="R38" s="7">
        <f t="shared" si="13"/>
        <v>43158</v>
      </c>
      <c r="S38" s="7">
        <f t="shared" si="14"/>
        <v>43158</v>
      </c>
      <c r="T38" s="16">
        <f t="shared" si="15"/>
        <v>43163</v>
      </c>
      <c r="U38" s="29"/>
      <c r="V38" s="7">
        <f t="shared" si="16"/>
        <v>43157</v>
      </c>
      <c r="W38" s="7">
        <f t="shared" si="17"/>
        <v>43162</v>
      </c>
      <c r="X38" s="33">
        <f t="shared" si="18"/>
        <v>43162</v>
      </c>
      <c r="Y38" s="7">
        <f t="shared" si="19"/>
        <v>43166</v>
      </c>
      <c r="Z38" s="7">
        <f t="shared" si="20"/>
        <v>43186</v>
      </c>
      <c r="AA38" s="7">
        <f t="shared" si="21"/>
        <v>43186</v>
      </c>
      <c r="AB38" s="16">
        <f t="shared" si="22"/>
        <v>43191</v>
      </c>
      <c r="AC38" s="29"/>
      <c r="AD38" s="7">
        <f t="shared" si="23"/>
        <v>43185</v>
      </c>
      <c r="AE38" s="7">
        <f t="shared" si="24"/>
        <v>43190</v>
      </c>
      <c r="AF38" s="33">
        <f t="shared" si="25"/>
        <v>43190</v>
      </c>
      <c r="AG38" s="7">
        <f t="shared" si="26"/>
        <v>43194</v>
      </c>
      <c r="AH38" s="7">
        <f t="shared" si="27"/>
        <v>43214</v>
      </c>
      <c r="AI38" s="7">
        <f t="shared" si="28"/>
        <v>43214</v>
      </c>
      <c r="AJ38" s="16">
        <f t="shared" si="29"/>
        <v>43219</v>
      </c>
      <c r="AK38" s="29"/>
      <c r="AL38" s="7">
        <f t="shared" si="30"/>
        <v>43213</v>
      </c>
      <c r="AM38" s="7">
        <f t="shared" si="31"/>
        <v>43218</v>
      </c>
      <c r="AN38" s="33">
        <f t="shared" si="32"/>
        <v>43218</v>
      </c>
      <c r="AO38" s="7">
        <f t="shared" si="33"/>
        <v>43222</v>
      </c>
      <c r="AP38" s="7">
        <f t="shared" si="34"/>
        <v>43242</v>
      </c>
      <c r="AQ38" s="7">
        <f t="shared" si="35"/>
        <v>43242</v>
      </c>
      <c r="AR38" s="16">
        <f t="shared" si="36"/>
        <v>43247</v>
      </c>
      <c r="AS38" s="29"/>
      <c r="AT38" s="7">
        <f t="shared" si="37"/>
        <v>43241</v>
      </c>
      <c r="AU38" s="7">
        <f t="shared" si="38"/>
        <v>43246</v>
      </c>
      <c r="AV38" s="33">
        <f t="shared" si="39"/>
        <v>43246</v>
      </c>
      <c r="AW38" s="7">
        <f t="shared" si="40"/>
        <v>43250</v>
      </c>
      <c r="AX38" s="7">
        <f t="shared" si="41"/>
        <v>43270</v>
      </c>
      <c r="AY38" s="7">
        <f t="shared" si="42"/>
        <v>43270</v>
      </c>
      <c r="AZ38" s="16">
        <f t="shared" si="43"/>
        <v>43275</v>
      </c>
      <c r="BA38" s="29"/>
      <c r="BB38" s="7">
        <f t="shared" si="44"/>
        <v>43269</v>
      </c>
      <c r="BC38" s="7">
        <f t="shared" si="45"/>
        <v>43274</v>
      </c>
      <c r="BD38" s="33">
        <f t="shared" si="46"/>
        <v>43274</v>
      </c>
      <c r="BE38" s="7">
        <f t="shared" si="47"/>
        <v>43278</v>
      </c>
      <c r="BF38" s="7">
        <f t="shared" si="48"/>
        <v>43298</v>
      </c>
      <c r="BG38" s="7">
        <f t="shared" si="49"/>
        <v>43298</v>
      </c>
      <c r="BH38" s="16">
        <f t="shared" si="50"/>
        <v>43303</v>
      </c>
      <c r="BI38" s="29"/>
      <c r="BJ38" s="7">
        <f t="shared" si="51"/>
        <v>43297</v>
      </c>
      <c r="BK38" s="7">
        <f t="shared" si="52"/>
        <v>43302</v>
      </c>
      <c r="BL38" s="33">
        <f t="shared" si="53"/>
        <v>43302</v>
      </c>
      <c r="BM38" s="7">
        <f t="shared" si="54"/>
        <v>43306</v>
      </c>
      <c r="BN38" s="7">
        <f t="shared" si="55"/>
        <v>43326</v>
      </c>
      <c r="BO38" s="7">
        <f t="shared" si="56"/>
        <v>43326</v>
      </c>
      <c r="BP38" s="16">
        <f t="shared" si="57"/>
        <v>43331</v>
      </c>
      <c r="BQ38" s="29"/>
      <c r="BR38" s="7">
        <f t="shared" si="58"/>
        <v>43325</v>
      </c>
      <c r="BS38" s="7">
        <f t="shared" si="59"/>
        <v>43330</v>
      </c>
      <c r="BT38" s="33">
        <f t="shared" si="60"/>
        <v>43330</v>
      </c>
      <c r="BU38" s="7">
        <f t="shared" si="61"/>
        <v>43334</v>
      </c>
      <c r="BV38" s="7">
        <f t="shared" si="62"/>
        <v>43354</v>
      </c>
      <c r="BW38" s="7">
        <f t="shared" si="63"/>
        <v>43354</v>
      </c>
      <c r="BX38" s="16">
        <f t="shared" si="64"/>
        <v>43359</v>
      </c>
      <c r="BY38" s="29"/>
      <c r="BZ38" s="7">
        <f t="shared" si="65"/>
        <v>43353</v>
      </c>
      <c r="CA38" s="7">
        <f t="shared" si="66"/>
        <v>43358</v>
      </c>
      <c r="CB38" s="33">
        <f t="shared" si="67"/>
        <v>43358</v>
      </c>
      <c r="CC38" s="7">
        <f t="shared" si="68"/>
        <v>43362</v>
      </c>
      <c r="CD38" s="7">
        <f t="shared" si="69"/>
        <v>43382</v>
      </c>
      <c r="CE38" s="7">
        <f t="shared" si="70"/>
        <v>43382</v>
      </c>
      <c r="CF38" s="16">
        <f t="shared" si="71"/>
        <v>43387</v>
      </c>
      <c r="CG38" s="29"/>
      <c r="CH38" s="7">
        <f t="shared" si="72"/>
        <v>43381</v>
      </c>
      <c r="CI38" s="7">
        <f t="shared" si="73"/>
        <v>43386</v>
      </c>
      <c r="CJ38" s="33">
        <f t="shared" si="74"/>
        <v>43386</v>
      </c>
      <c r="CK38" s="7">
        <f t="shared" si="75"/>
        <v>43390</v>
      </c>
      <c r="CL38" s="7">
        <f t="shared" si="76"/>
        <v>43410</v>
      </c>
      <c r="CM38" s="7">
        <f t="shared" si="77"/>
        <v>43410</v>
      </c>
      <c r="CN38" s="16">
        <f t="shared" si="78"/>
        <v>43415</v>
      </c>
      <c r="CO38" s="29"/>
      <c r="CP38" s="7">
        <f t="shared" si="79"/>
        <v>43409</v>
      </c>
      <c r="CQ38" s="7">
        <f t="shared" si="80"/>
        <v>43414</v>
      </c>
      <c r="CR38" s="33">
        <f t="shared" si="81"/>
        <v>43414</v>
      </c>
      <c r="CS38" s="7">
        <f t="shared" si="82"/>
        <v>43418</v>
      </c>
      <c r="CT38" s="7">
        <f t="shared" si="83"/>
        <v>43438</v>
      </c>
      <c r="CU38" s="7">
        <f t="shared" si="84"/>
        <v>43438</v>
      </c>
      <c r="CV38" s="16">
        <f t="shared" si="85"/>
        <v>43443</v>
      </c>
      <c r="CW38" s="29"/>
      <c r="CX38" s="7">
        <f t="shared" si="86"/>
        <v>43437</v>
      </c>
      <c r="CY38" s="7">
        <f t="shared" si="87"/>
        <v>43442</v>
      </c>
      <c r="CZ38" s="33">
        <f t="shared" si="88"/>
        <v>43442</v>
      </c>
      <c r="DA38" s="7">
        <f t="shared" si="89"/>
        <v>43446</v>
      </c>
      <c r="DB38" s="7">
        <f t="shared" si="90"/>
        <v>43466</v>
      </c>
      <c r="DC38" s="7">
        <f t="shared" si="91"/>
        <v>43466</v>
      </c>
      <c r="DD38" s="28">
        <f t="shared" si="92"/>
        <v>43471</v>
      </c>
      <c r="DE38" s="29"/>
    </row>
    <row r="39" spans="1:109" ht="11.25" customHeight="1" x14ac:dyDescent="0.2">
      <c r="A39" s="6" t="s">
        <v>23</v>
      </c>
      <c r="B39" s="6" t="s">
        <v>6</v>
      </c>
      <c r="C39" s="4">
        <f t="shared" si="0"/>
        <v>20</v>
      </c>
      <c r="D39" s="47">
        <f t="shared" si="1"/>
        <v>34</v>
      </c>
      <c r="E39" s="29"/>
      <c r="F39" s="7">
        <f t="shared" si="2"/>
        <v>43101</v>
      </c>
      <c r="G39" s="7">
        <f t="shared" si="3"/>
        <v>43106</v>
      </c>
      <c r="H39" s="33">
        <f t="shared" si="4"/>
        <v>43106</v>
      </c>
      <c r="I39" s="7">
        <f t="shared" si="5"/>
        <v>43110</v>
      </c>
      <c r="J39" s="7">
        <f t="shared" si="6"/>
        <v>43130</v>
      </c>
      <c r="K39" s="7">
        <f t="shared" si="7"/>
        <v>43130</v>
      </c>
      <c r="L39" s="16">
        <f t="shared" si="8"/>
        <v>43135</v>
      </c>
      <c r="M39" s="29"/>
      <c r="N39" s="7">
        <f t="shared" si="9"/>
        <v>43129</v>
      </c>
      <c r="O39" s="7">
        <f t="shared" si="10"/>
        <v>43134</v>
      </c>
      <c r="P39" s="33">
        <f t="shared" si="11"/>
        <v>43134</v>
      </c>
      <c r="Q39" s="7">
        <f t="shared" si="12"/>
        <v>43138</v>
      </c>
      <c r="R39" s="7">
        <f t="shared" si="13"/>
        <v>43158</v>
      </c>
      <c r="S39" s="7">
        <f t="shared" si="14"/>
        <v>43158</v>
      </c>
      <c r="T39" s="16">
        <f t="shared" si="15"/>
        <v>43163</v>
      </c>
      <c r="U39" s="29"/>
      <c r="V39" s="7">
        <f t="shared" si="16"/>
        <v>43157</v>
      </c>
      <c r="W39" s="7">
        <f t="shared" si="17"/>
        <v>43162</v>
      </c>
      <c r="X39" s="33">
        <f t="shared" si="18"/>
        <v>43162</v>
      </c>
      <c r="Y39" s="7">
        <f t="shared" si="19"/>
        <v>43166</v>
      </c>
      <c r="Z39" s="7">
        <f t="shared" si="20"/>
        <v>43186</v>
      </c>
      <c r="AA39" s="7">
        <f t="shared" si="21"/>
        <v>43186</v>
      </c>
      <c r="AB39" s="16">
        <f t="shared" si="22"/>
        <v>43191</v>
      </c>
      <c r="AC39" s="29"/>
      <c r="AD39" s="7">
        <f t="shared" si="23"/>
        <v>43185</v>
      </c>
      <c r="AE39" s="7">
        <f t="shared" si="24"/>
        <v>43190</v>
      </c>
      <c r="AF39" s="33">
        <f t="shared" si="25"/>
        <v>43190</v>
      </c>
      <c r="AG39" s="7">
        <f t="shared" si="26"/>
        <v>43194</v>
      </c>
      <c r="AH39" s="7">
        <f t="shared" si="27"/>
        <v>43214</v>
      </c>
      <c r="AI39" s="7">
        <f t="shared" si="28"/>
        <v>43214</v>
      </c>
      <c r="AJ39" s="16">
        <f t="shared" si="29"/>
        <v>43219</v>
      </c>
      <c r="AK39" s="29"/>
      <c r="AL39" s="7">
        <f t="shared" si="30"/>
        <v>43213</v>
      </c>
      <c r="AM39" s="7">
        <f t="shared" si="31"/>
        <v>43218</v>
      </c>
      <c r="AN39" s="33">
        <f t="shared" si="32"/>
        <v>43218</v>
      </c>
      <c r="AO39" s="7">
        <f t="shared" si="33"/>
        <v>43222</v>
      </c>
      <c r="AP39" s="7">
        <f t="shared" si="34"/>
        <v>43242</v>
      </c>
      <c r="AQ39" s="7">
        <f t="shared" si="35"/>
        <v>43242</v>
      </c>
      <c r="AR39" s="16">
        <f t="shared" si="36"/>
        <v>43247</v>
      </c>
      <c r="AS39" s="29"/>
      <c r="AT39" s="7">
        <f t="shared" si="37"/>
        <v>43241</v>
      </c>
      <c r="AU39" s="7">
        <f t="shared" si="38"/>
        <v>43246</v>
      </c>
      <c r="AV39" s="33">
        <f t="shared" si="39"/>
        <v>43246</v>
      </c>
      <c r="AW39" s="7">
        <f t="shared" si="40"/>
        <v>43250</v>
      </c>
      <c r="AX39" s="7">
        <f t="shared" si="41"/>
        <v>43270</v>
      </c>
      <c r="AY39" s="7">
        <f t="shared" si="42"/>
        <v>43270</v>
      </c>
      <c r="AZ39" s="16">
        <f t="shared" si="43"/>
        <v>43275</v>
      </c>
      <c r="BA39" s="29"/>
      <c r="BB39" s="7">
        <f t="shared" si="44"/>
        <v>43269</v>
      </c>
      <c r="BC39" s="7">
        <f t="shared" si="45"/>
        <v>43274</v>
      </c>
      <c r="BD39" s="33">
        <f t="shared" si="46"/>
        <v>43274</v>
      </c>
      <c r="BE39" s="7">
        <f t="shared" si="47"/>
        <v>43278</v>
      </c>
      <c r="BF39" s="7">
        <f t="shared" si="48"/>
        <v>43298</v>
      </c>
      <c r="BG39" s="7">
        <f t="shared" si="49"/>
        <v>43298</v>
      </c>
      <c r="BH39" s="16">
        <f t="shared" si="50"/>
        <v>43303</v>
      </c>
      <c r="BI39" s="29"/>
      <c r="BJ39" s="7">
        <f t="shared" si="51"/>
        <v>43297</v>
      </c>
      <c r="BK39" s="7">
        <f t="shared" si="52"/>
        <v>43302</v>
      </c>
      <c r="BL39" s="33">
        <f t="shared" si="53"/>
        <v>43302</v>
      </c>
      <c r="BM39" s="7">
        <f t="shared" si="54"/>
        <v>43306</v>
      </c>
      <c r="BN39" s="7">
        <f t="shared" si="55"/>
        <v>43326</v>
      </c>
      <c r="BO39" s="7">
        <f t="shared" si="56"/>
        <v>43326</v>
      </c>
      <c r="BP39" s="16">
        <f t="shared" si="57"/>
        <v>43331</v>
      </c>
      <c r="BQ39" s="29"/>
      <c r="BR39" s="7">
        <f t="shared" si="58"/>
        <v>43325</v>
      </c>
      <c r="BS39" s="7">
        <f t="shared" si="59"/>
        <v>43330</v>
      </c>
      <c r="BT39" s="33">
        <f t="shared" si="60"/>
        <v>43330</v>
      </c>
      <c r="BU39" s="7">
        <f t="shared" si="61"/>
        <v>43334</v>
      </c>
      <c r="BV39" s="7">
        <f t="shared" si="62"/>
        <v>43354</v>
      </c>
      <c r="BW39" s="7">
        <f t="shared" si="63"/>
        <v>43354</v>
      </c>
      <c r="BX39" s="16">
        <f t="shared" si="64"/>
        <v>43359</v>
      </c>
      <c r="BY39" s="29"/>
      <c r="BZ39" s="7">
        <f t="shared" si="65"/>
        <v>43353</v>
      </c>
      <c r="CA39" s="7">
        <f t="shared" si="66"/>
        <v>43358</v>
      </c>
      <c r="CB39" s="33">
        <f t="shared" si="67"/>
        <v>43358</v>
      </c>
      <c r="CC39" s="7">
        <f t="shared" si="68"/>
        <v>43362</v>
      </c>
      <c r="CD39" s="7">
        <f t="shared" si="69"/>
        <v>43382</v>
      </c>
      <c r="CE39" s="7">
        <f t="shared" si="70"/>
        <v>43382</v>
      </c>
      <c r="CF39" s="16">
        <f t="shared" si="71"/>
        <v>43387</v>
      </c>
      <c r="CG39" s="29"/>
      <c r="CH39" s="7">
        <f t="shared" si="72"/>
        <v>43381</v>
      </c>
      <c r="CI39" s="7">
        <f t="shared" si="73"/>
        <v>43386</v>
      </c>
      <c r="CJ39" s="33">
        <f t="shared" si="74"/>
        <v>43386</v>
      </c>
      <c r="CK39" s="7">
        <f t="shared" si="75"/>
        <v>43390</v>
      </c>
      <c r="CL39" s="7">
        <f t="shared" si="76"/>
        <v>43410</v>
      </c>
      <c r="CM39" s="7">
        <f t="shared" si="77"/>
        <v>43410</v>
      </c>
      <c r="CN39" s="16">
        <f t="shared" si="78"/>
        <v>43415</v>
      </c>
      <c r="CO39" s="29"/>
      <c r="CP39" s="7">
        <f t="shared" si="79"/>
        <v>43409</v>
      </c>
      <c r="CQ39" s="7">
        <f t="shared" si="80"/>
        <v>43414</v>
      </c>
      <c r="CR39" s="33">
        <f t="shared" si="81"/>
        <v>43414</v>
      </c>
      <c r="CS39" s="7">
        <f t="shared" si="82"/>
        <v>43418</v>
      </c>
      <c r="CT39" s="7">
        <f t="shared" si="83"/>
        <v>43438</v>
      </c>
      <c r="CU39" s="7">
        <f t="shared" si="84"/>
        <v>43438</v>
      </c>
      <c r="CV39" s="16">
        <f t="shared" si="85"/>
        <v>43443</v>
      </c>
      <c r="CW39" s="29"/>
      <c r="CX39" s="7">
        <f t="shared" si="86"/>
        <v>43437</v>
      </c>
      <c r="CY39" s="7">
        <f t="shared" si="87"/>
        <v>43442</v>
      </c>
      <c r="CZ39" s="33">
        <f t="shared" si="88"/>
        <v>43442</v>
      </c>
      <c r="DA39" s="7">
        <f t="shared" si="89"/>
        <v>43446</v>
      </c>
      <c r="DB39" s="7">
        <f t="shared" si="90"/>
        <v>43466</v>
      </c>
      <c r="DC39" s="7">
        <f t="shared" si="91"/>
        <v>43466</v>
      </c>
      <c r="DD39" s="28">
        <f t="shared" si="92"/>
        <v>43471</v>
      </c>
      <c r="DE39" s="29"/>
    </row>
    <row r="40" spans="1:109" s="1" customFormat="1" ht="11.25" customHeight="1" x14ac:dyDescent="0.2">
      <c r="A40" s="6" t="s">
        <v>46</v>
      </c>
      <c r="B40" s="6" t="s">
        <v>14</v>
      </c>
      <c r="C40" s="4">
        <f t="shared" si="0"/>
        <v>29</v>
      </c>
      <c r="D40" s="47">
        <f t="shared" si="1"/>
        <v>43</v>
      </c>
      <c r="E40" s="29"/>
      <c r="F40" s="7">
        <f t="shared" si="2"/>
        <v>43092</v>
      </c>
      <c r="G40" s="7">
        <f t="shared" si="3"/>
        <v>43097</v>
      </c>
      <c r="H40" s="33">
        <f t="shared" si="4"/>
        <v>43097</v>
      </c>
      <c r="I40" s="7">
        <f t="shared" si="5"/>
        <v>43101</v>
      </c>
      <c r="J40" s="7">
        <f t="shared" si="6"/>
        <v>43130</v>
      </c>
      <c r="K40" s="7">
        <f t="shared" si="7"/>
        <v>43130</v>
      </c>
      <c r="L40" s="16">
        <f t="shared" si="8"/>
        <v>43135</v>
      </c>
      <c r="M40" s="29"/>
      <c r="N40" s="7">
        <f t="shared" si="9"/>
        <v>43120</v>
      </c>
      <c r="O40" s="7">
        <f t="shared" si="10"/>
        <v>43125</v>
      </c>
      <c r="P40" s="33">
        <f t="shared" si="11"/>
        <v>43125</v>
      </c>
      <c r="Q40" s="7">
        <f t="shared" si="12"/>
        <v>43129</v>
      </c>
      <c r="R40" s="7">
        <f t="shared" si="13"/>
        <v>43158</v>
      </c>
      <c r="S40" s="7">
        <f t="shared" si="14"/>
        <v>43158</v>
      </c>
      <c r="T40" s="16">
        <f t="shared" si="15"/>
        <v>43163</v>
      </c>
      <c r="U40" s="29"/>
      <c r="V40" s="7">
        <f t="shared" si="16"/>
        <v>43148</v>
      </c>
      <c r="W40" s="7">
        <f t="shared" si="17"/>
        <v>43153</v>
      </c>
      <c r="X40" s="33">
        <f t="shared" si="18"/>
        <v>43153</v>
      </c>
      <c r="Y40" s="7">
        <f t="shared" si="19"/>
        <v>43157</v>
      </c>
      <c r="Z40" s="7">
        <f t="shared" si="20"/>
        <v>43186</v>
      </c>
      <c r="AA40" s="7">
        <f t="shared" si="21"/>
        <v>43186</v>
      </c>
      <c r="AB40" s="16">
        <f t="shared" si="22"/>
        <v>43191</v>
      </c>
      <c r="AC40" s="29"/>
      <c r="AD40" s="7">
        <f t="shared" si="23"/>
        <v>43176</v>
      </c>
      <c r="AE40" s="7">
        <f t="shared" si="24"/>
        <v>43181</v>
      </c>
      <c r="AF40" s="33">
        <f t="shared" si="25"/>
        <v>43181</v>
      </c>
      <c r="AG40" s="7">
        <f t="shared" si="26"/>
        <v>43185</v>
      </c>
      <c r="AH40" s="7">
        <f t="shared" si="27"/>
        <v>43214</v>
      </c>
      <c r="AI40" s="7">
        <f t="shared" si="28"/>
        <v>43214</v>
      </c>
      <c r="AJ40" s="16">
        <f t="shared" si="29"/>
        <v>43219</v>
      </c>
      <c r="AK40" s="29"/>
      <c r="AL40" s="7">
        <f t="shared" si="30"/>
        <v>43204</v>
      </c>
      <c r="AM40" s="7">
        <f t="shared" si="31"/>
        <v>43209</v>
      </c>
      <c r="AN40" s="33">
        <f t="shared" si="32"/>
        <v>43209</v>
      </c>
      <c r="AO40" s="7">
        <f t="shared" si="33"/>
        <v>43213</v>
      </c>
      <c r="AP40" s="7">
        <f t="shared" si="34"/>
        <v>43242</v>
      </c>
      <c r="AQ40" s="7">
        <f t="shared" si="35"/>
        <v>43242</v>
      </c>
      <c r="AR40" s="16">
        <f t="shared" si="36"/>
        <v>43247</v>
      </c>
      <c r="AS40" s="29"/>
      <c r="AT40" s="7">
        <f t="shared" si="37"/>
        <v>43232</v>
      </c>
      <c r="AU40" s="7">
        <f t="shared" si="38"/>
        <v>43237</v>
      </c>
      <c r="AV40" s="33">
        <f t="shared" si="39"/>
        <v>43237</v>
      </c>
      <c r="AW40" s="7">
        <f t="shared" si="40"/>
        <v>43241</v>
      </c>
      <c r="AX40" s="7">
        <f t="shared" si="41"/>
        <v>43270</v>
      </c>
      <c r="AY40" s="7">
        <f t="shared" si="42"/>
        <v>43270</v>
      </c>
      <c r="AZ40" s="16">
        <f t="shared" si="43"/>
        <v>43275</v>
      </c>
      <c r="BA40" s="29"/>
      <c r="BB40" s="7">
        <f t="shared" si="44"/>
        <v>43260</v>
      </c>
      <c r="BC40" s="7">
        <f t="shared" si="45"/>
        <v>43265</v>
      </c>
      <c r="BD40" s="33">
        <f t="shared" si="46"/>
        <v>43265</v>
      </c>
      <c r="BE40" s="7">
        <f t="shared" si="47"/>
        <v>43269</v>
      </c>
      <c r="BF40" s="7">
        <f t="shared" si="48"/>
        <v>43298</v>
      </c>
      <c r="BG40" s="7">
        <f t="shared" si="49"/>
        <v>43298</v>
      </c>
      <c r="BH40" s="16">
        <f t="shared" si="50"/>
        <v>43303</v>
      </c>
      <c r="BI40" s="29"/>
      <c r="BJ40" s="7">
        <f t="shared" si="51"/>
        <v>43288</v>
      </c>
      <c r="BK40" s="7">
        <f t="shared" si="52"/>
        <v>43293</v>
      </c>
      <c r="BL40" s="33">
        <f t="shared" si="53"/>
        <v>43293</v>
      </c>
      <c r="BM40" s="7">
        <f t="shared" si="54"/>
        <v>43297</v>
      </c>
      <c r="BN40" s="7">
        <f t="shared" si="55"/>
        <v>43326</v>
      </c>
      <c r="BO40" s="7">
        <f t="shared" si="56"/>
        <v>43326</v>
      </c>
      <c r="BP40" s="16">
        <f t="shared" si="57"/>
        <v>43331</v>
      </c>
      <c r="BQ40" s="29"/>
      <c r="BR40" s="7">
        <f t="shared" si="58"/>
        <v>43316</v>
      </c>
      <c r="BS40" s="7">
        <f t="shared" si="59"/>
        <v>43321</v>
      </c>
      <c r="BT40" s="33">
        <f t="shared" si="60"/>
        <v>43321</v>
      </c>
      <c r="BU40" s="7">
        <f t="shared" si="61"/>
        <v>43325</v>
      </c>
      <c r="BV40" s="7">
        <f t="shared" si="62"/>
        <v>43354</v>
      </c>
      <c r="BW40" s="7">
        <f t="shared" si="63"/>
        <v>43354</v>
      </c>
      <c r="BX40" s="16">
        <f t="shared" si="64"/>
        <v>43359</v>
      </c>
      <c r="BY40" s="29"/>
      <c r="BZ40" s="7">
        <f t="shared" si="65"/>
        <v>43344</v>
      </c>
      <c r="CA40" s="7">
        <f t="shared" si="66"/>
        <v>43349</v>
      </c>
      <c r="CB40" s="33">
        <f t="shared" si="67"/>
        <v>43349</v>
      </c>
      <c r="CC40" s="7">
        <f t="shared" si="68"/>
        <v>43353</v>
      </c>
      <c r="CD40" s="7">
        <f t="shared" si="69"/>
        <v>43382</v>
      </c>
      <c r="CE40" s="7">
        <f t="shared" si="70"/>
        <v>43382</v>
      </c>
      <c r="CF40" s="16">
        <f t="shared" si="71"/>
        <v>43387</v>
      </c>
      <c r="CG40" s="29"/>
      <c r="CH40" s="7">
        <f t="shared" si="72"/>
        <v>43372</v>
      </c>
      <c r="CI40" s="7">
        <f t="shared" si="73"/>
        <v>43377</v>
      </c>
      <c r="CJ40" s="33">
        <f t="shared" si="74"/>
        <v>43377</v>
      </c>
      <c r="CK40" s="7">
        <f t="shared" si="75"/>
        <v>43381</v>
      </c>
      <c r="CL40" s="7">
        <f t="shared" si="76"/>
        <v>43410</v>
      </c>
      <c r="CM40" s="7">
        <f t="shared" si="77"/>
        <v>43410</v>
      </c>
      <c r="CN40" s="16">
        <f t="shared" si="78"/>
        <v>43415</v>
      </c>
      <c r="CO40" s="29"/>
      <c r="CP40" s="7">
        <f t="shared" si="79"/>
        <v>43400</v>
      </c>
      <c r="CQ40" s="7">
        <f t="shared" si="80"/>
        <v>43405</v>
      </c>
      <c r="CR40" s="33">
        <f t="shared" si="81"/>
        <v>43405</v>
      </c>
      <c r="CS40" s="7">
        <f t="shared" si="82"/>
        <v>43409</v>
      </c>
      <c r="CT40" s="7">
        <f t="shared" si="83"/>
        <v>43438</v>
      </c>
      <c r="CU40" s="7">
        <f t="shared" si="84"/>
        <v>43438</v>
      </c>
      <c r="CV40" s="16">
        <f t="shared" si="85"/>
        <v>43443</v>
      </c>
      <c r="CW40" s="29"/>
      <c r="CX40" s="7">
        <f t="shared" si="86"/>
        <v>43428</v>
      </c>
      <c r="CY40" s="7">
        <f t="shared" si="87"/>
        <v>43433</v>
      </c>
      <c r="CZ40" s="33">
        <f t="shared" si="88"/>
        <v>43433</v>
      </c>
      <c r="DA40" s="7">
        <f t="shared" si="89"/>
        <v>43437</v>
      </c>
      <c r="DB40" s="7">
        <f t="shared" si="90"/>
        <v>43466</v>
      </c>
      <c r="DC40" s="7">
        <f t="shared" si="91"/>
        <v>43466</v>
      </c>
      <c r="DD40" s="28">
        <f t="shared" si="92"/>
        <v>43471</v>
      </c>
      <c r="DE40" s="29"/>
    </row>
    <row r="41" spans="1:109" s="1" customFormat="1" ht="11.25" customHeight="1" x14ac:dyDescent="0.2">
      <c r="A41" s="6" t="s">
        <v>13</v>
      </c>
      <c r="B41" s="6" t="s">
        <v>14</v>
      </c>
      <c r="C41" s="4">
        <f t="shared" si="0"/>
        <v>20</v>
      </c>
      <c r="D41" s="47">
        <f t="shared" si="1"/>
        <v>34</v>
      </c>
      <c r="E41" s="29"/>
      <c r="F41" s="7">
        <f t="shared" si="2"/>
        <v>43101</v>
      </c>
      <c r="G41" s="7">
        <f t="shared" si="3"/>
        <v>43106</v>
      </c>
      <c r="H41" s="33">
        <f t="shared" si="4"/>
        <v>43106</v>
      </c>
      <c r="I41" s="7">
        <f t="shared" si="5"/>
        <v>43110</v>
      </c>
      <c r="J41" s="7">
        <f t="shared" si="6"/>
        <v>43130</v>
      </c>
      <c r="K41" s="7">
        <f t="shared" si="7"/>
        <v>43130</v>
      </c>
      <c r="L41" s="16">
        <f t="shared" si="8"/>
        <v>43135</v>
      </c>
      <c r="M41" s="29"/>
      <c r="N41" s="7">
        <f t="shared" si="9"/>
        <v>43129</v>
      </c>
      <c r="O41" s="7">
        <f t="shared" si="10"/>
        <v>43134</v>
      </c>
      <c r="P41" s="33">
        <f t="shared" si="11"/>
        <v>43134</v>
      </c>
      <c r="Q41" s="7">
        <f t="shared" si="12"/>
        <v>43138</v>
      </c>
      <c r="R41" s="7">
        <f t="shared" si="13"/>
        <v>43158</v>
      </c>
      <c r="S41" s="7">
        <f t="shared" si="14"/>
        <v>43158</v>
      </c>
      <c r="T41" s="16">
        <f t="shared" si="15"/>
        <v>43163</v>
      </c>
      <c r="U41" s="29"/>
      <c r="V41" s="7">
        <f t="shared" si="16"/>
        <v>43157</v>
      </c>
      <c r="W41" s="7">
        <f t="shared" si="17"/>
        <v>43162</v>
      </c>
      <c r="X41" s="33">
        <f t="shared" si="18"/>
        <v>43162</v>
      </c>
      <c r="Y41" s="7">
        <f t="shared" si="19"/>
        <v>43166</v>
      </c>
      <c r="Z41" s="7">
        <f t="shared" si="20"/>
        <v>43186</v>
      </c>
      <c r="AA41" s="7">
        <f t="shared" si="21"/>
        <v>43186</v>
      </c>
      <c r="AB41" s="16">
        <f t="shared" si="22"/>
        <v>43191</v>
      </c>
      <c r="AC41" s="29"/>
      <c r="AD41" s="7">
        <f t="shared" si="23"/>
        <v>43185</v>
      </c>
      <c r="AE41" s="7">
        <f t="shared" si="24"/>
        <v>43190</v>
      </c>
      <c r="AF41" s="33">
        <f t="shared" si="25"/>
        <v>43190</v>
      </c>
      <c r="AG41" s="7">
        <f t="shared" si="26"/>
        <v>43194</v>
      </c>
      <c r="AH41" s="7">
        <f t="shared" si="27"/>
        <v>43214</v>
      </c>
      <c r="AI41" s="7">
        <f t="shared" si="28"/>
        <v>43214</v>
      </c>
      <c r="AJ41" s="16">
        <f t="shared" si="29"/>
        <v>43219</v>
      </c>
      <c r="AK41" s="29"/>
      <c r="AL41" s="7">
        <f t="shared" si="30"/>
        <v>43213</v>
      </c>
      <c r="AM41" s="7">
        <f t="shared" si="31"/>
        <v>43218</v>
      </c>
      <c r="AN41" s="33">
        <f t="shared" si="32"/>
        <v>43218</v>
      </c>
      <c r="AO41" s="7">
        <f t="shared" si="33"/>
        <v>43222</v>
      </c>
      <c r="AP41" s="7">
        <f t="shared" si="34"/>
        <v>43242</v>
      </c>
      <c r="AQ41" s="7">
        <f t="shared" si="35"/>
        <v>43242</v>
      </c>
      <c r="AR41" s="16">
        <f t="shared" si="36"/>
        <v>43247</v>
      </c>
      <c r="AS41" s="29"/>
      <c r="AT41" s="7">
        <f t="shared" si="37"/>
        <v>43241</v>
      </c>
      <c r="AU41" s="7">
        <f t="shared" si="38"/>
        <v>43246</v>
      </c>
      <c r="AV41" s="33">
        <f t="shared" si="39"/>
        <v>43246</v>
      </c>
      <c r="AW41" s="7">
        <f t="shared" si="40"/>
        <v>43250</v>
      </c>
      <c r="AX41" s="7">
        <f t="shared" si="41"/>
        <v>43270</v>
      </c>
      <c r="AY41" s="7">
        <f t="shared" si="42"/>
        <v>43270</v>
      </c>
      <c r="AZ41" s="16">
        <f t="shared" si="43"/>
        <v>43275</v>
      </c>
      <c r="BA41" s="29"/>
      <c r="BB41" s="7">
        <f t="shared" si="44"/>
        <v>43269</v>
      </c>
      <c r="BC41" s="7">
        <f t="shared" si="45"/>
        <v>43274</v>
      </c>
      <c r="BD41" s="33">
        <f t="shared" si="46"/>
        <v>43274</v>
      </c>
      <c r="BE41" s="7">
        <f t="shared" si="47"/>
        <v>43278</v>
      </c>
      <c r="BF41" s="7">
        <f t="shared" si="48"/>
        <v>43298</v>
      </c>
      <c r="BG41" s="7">
        <f t="shared" si="49"/>
        <v>43298</v>
      </c>
      <c r="BH41" s="16">
        <f t="shared" si="50"/>
        <v>43303</v>
      </c>
      <c r="BI41" s="29"/>
      <c r="BJ41" s="7">
        <f t="shared" si="51"/>
        <v>43297</v>
      </c>
      <c r="BK41" s="7">
        <f t="shared" si="52"/>
        <v>43302</v>
      </c>
      <c r="BL41" s="33">
        <f t="shared" si="53"/>
        <v>43302</v>
      </c>
      <c r="BM41" s="7">
        <f t="shared" si="54"/>
        <v>43306</v>
      </c>
      <c r="BN41" s="7">
        <f t="shared" si="55"/>
        <v>43326</v>
      </c>
      <c r="BO41" s="7">
        <f t="shared" si="56"/>
        <v>43326</v>
      </c>
      <c r="BP41" s="16">
        <f t="shared" si="57"/>
        <v>43331</v>
      </c>
      <c r="BQ41" s="29"/>
      <c r="BR41" s="7">
        <f t="shared" si="58"/>
        <v>43325</v>
      </c>
      <c r="BS41" s="7">
        <f t="shared" si="59"/>
        <v>43330</v>
      </c>
      <c r="BT41" s="33">
        <f t="shared" si="60"/>
        <v>43330</v>
      </c>
      <c r="BU41" s="7">
        <f t="shared" si="61"/>
        <v>43334</v>
      </c>
      <c r="BV41" s="7">
        <f t="shared" si="62"/>
        <v>43354</v>
      </c>
      <c r="BW41" s="7">
        <f t="shared" si="63"/>
        <v>43354</v>
      </c>
      <c r="BX41" s="16">
        <f t="shared" si="64"/>
        <v>43359</v>
      </c>
      <c r="BY41" s="29"/>
      <c r="BZ41" s="7">
        <f t="shared" si="65"/>
        <v>43353</v>
      </c>
      <c r="CA41" s="7">
        <f t="shared" si="66"/>
        <v>43358</v>
      </c>
      <c r="CB41" s="33">
        <f t="shared" si="67"/>
        <v>43358</v>
      </c>
      <c r="CC41" s="7">
        <f t="shared" si="68"/>
        <v>43362</v>
      </c>
      <c r="CD41" s="7">
        <f t="shared" si="69"/>
        <v>43382</v>
      </c>
      <c r="CE41" s="7">
        <f t="shared" si="70"/>
        <v>43382</v>
      </c>
      <c r="CF41" s="16">
        <f t="shared" si="71"/>
        <v>43387</v>
      </c>
      <c r="CG41" s="29"/>
      <c r="CH41" s="7">
        <f t="shared" si="72"/>
        <v>43381</v>
      </c>
      <c r="CI41" s="7">
        <f t="shared" si="73"/>
        <v>43386</v>
      </c>
      <c r="CJ41" s="33">
        <f t="shared" si="74"/>
        <v>43386</v>
      </c>
      <c r="CK41" s="7">
        <f t="shared" si="75"/>
        <v>43390</v>
      </c>
      <c r="CL41" s="7">
        <f t="shared" si="76"/>
        <v>43410</v>
      </c>
      <c r="CM41" s="7">
        <f t="shared" si="77"/>
        <v>43410</v>
      </c>
      <c r="CN41" s="16">
        <f t="shared" si="78"/>
        <v>43415</v>
      </c>
      <c r="CO41" s="29"/>
      <c r="CP41" s="7">
        <f t="shared" si="79"/>
        <v>43409</v>
      </c>
      <c r="CQ41" s="7">
        <f t="shared" si="80"/>
        <v>43414</v>
      </c>
      <c r="CR41" s="33">
        <f t="shared" si="81"/>
        <v>43414</v>
      </c>
      <c r="CS41" s="7">
        <f t="shared" si="82"/>
        <v>43418</v>
      </c>
      <c r="CT41" s="7">
        <f t="shared" si="83"/>
        <v>43438</v>
      </c>
      <c r="CU41" s="7">
        <f t="shared" si="84"/>
        <v>43438</v>
      </c>
      <c r="CV41" s="16">
        <f t="shared" si="85"/>
        <v>43443</v>
      </c>
      <c r="CW41" s="29"/>
      <c r="CX41" s="7">
        <f t="shared" si="86"/>
        <v>43437</v>
      </c>
      <c r="CY41" s="7">
        <f t="shared" si="87"/>
        <v>43442</v>
      </c>
      <c r="CZ41" s="33">
        <f t="shared" si="88"/>
        <v>43442</v>
      </c>
      <c r="DA41" s="7">
        <f t="shared" si="89"/>
        <v>43446</v>
      </c>
      <c r="DB41" s="7">
        <f t="shared" si="90"/>
        <v>43466</v>
      </c>
      <c r="DC41" s="7">
        <f t="shared" si="91"/>
        <v>43466</v>
      </c>
      <c r="DD41" s="28">
        <f t="shared" si="92"/>
        <v>43471</v>
      </c>
      <c r="DE41" s="29"/>
    </row>
  </sheetData>
  <sheetProtection autoFilter="0"/>
  <mergeCells count="44">
    <mergeCell ref="I3:J3"/>
    <mergeCell ref="AW3:AX3"/>
    <mergeCell ref="BB3:BC3"/>
    <mergeCell ref="BE3:BF3"/>
    <mergeCell ref="BZ3:CA3"/>
    <mergeCell ref="BJ3:BK3"/>
    <mergeCell ref="BM3:BN3"/>
    <mergeCell ref="BR3:BS3"/>
    <mergeCell ref="BU3:BV3"/>
    <mergeCell ref="BR1:BS1"/>
    <mergeCell ref="BB1:BC1"/>
    <mergeCell ref="BJ1:BK1"/>
    <mergeCell ref="DA3:DB3"/>
    <mergeCell ref="CC3:CD3"/>
    <mergeCell ref="CH3:CI3"/>
    <mergeCell ref="CK3:CL3"/>
    <mergeCell ref="CS3:CT3"/>
    <mergeCell ref="CX1:CY1"/>
    <mergeCell ref="CX3:CY3"/>
    <mergeCell ref="BZ1:CA1"/>
    <mergeCell ref="CH1:CI1"/>
    <mergeCell ref="CP1:CQ1"/>
    <mergeCell ref="CP3:CQ3"/>
    <mergeCell ref="A2:A3"/>
    <mergeCell ref="B2:B3"/>
    <mergeCell ref="C2:C3"/>
    <mergeCell ref="D2:D3"/>
    <mergeCell ref="F1:G1"/>
    <mergeCell ref="F3:G3"/>
    <mergeCell ref="A1:D1"/>
    <mergeCell ref="N1:O1"/>
    <mergeCell ref="V1:W1"/>
    <mergeCell ref="AO3:AP3"/>
    <mergeCell ref="AT3:AU3"/>
    <mergeCell ref="AL3:AM3"/>
    <mergeCell ref="AG3:AH3"/>
    <mergeCell ref="AD3:AE3"/>
    <mergeCell ref="AT1:AU1"/>
    <mergeCell ref="N3:O3"/>
    <mergeCell ref="Q3:R3"/>
    <mergeCell ref="V3:W3"/>
    <mergeCell ref="Y3:Z3"/>
    <mergeCell ref="AD1:AE1"/>
    <mergeCell ref="AL1:AM1"/>
  </mergeCells>
  <phoneticPr fontId="4" type="noConversion"/>
  <printOptions horizontalCentered="1"/>
  <pageMargins left="0.25" right="0.25" top="0.75" bottom="0.75" header="0.3" footer="0.3"/>
  <pageSetup scale="10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3" max="91" man="1"/>
    <brk id="21" max="91" man="1"/>
    <brk id="29" max="91" man="1"/>
    <brk id="37" max="91" man="1"/>
    <brk id="45" max="91" man="1"/>
    <brk id="53" max="91" man="1"/>
    <brk id="61" max="91" man="1"/>
    <brk id="69" max="91" man="1"/>
    <brk id="77" max="91" man="1"/>
    <brk id="85" max="91" man="1"/>
    <brk id="93" max="91" man="1"/>
    <brk id="101" max="9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K41"/>
  <sheetViews>
    <sheetView zoomScale="145" zoomScaleNormal="145" zoomScaleSheetLayoutView="145" zoomScalePageLayoutView="140" workbookViewId="0">
      <pane xSplit="5" ySplit="3" topLeftCell="F4" activePane="bottomRight" state="frozenSplit"/>
      <selection pane="topRight"/>
      <selection pane="bottomLeft"/>
      <selection pane="bottomRight" activeCell="B7" sqref="B7"/>
    </sheetView>
  </sheetViews>
  <sheetFormatPr defaultColWidth="8.85546875" defaultRowHeight="12.75" x14ac:dyDescent="0.2"/>
  <cols>
    <col min="1" max="1" width="13.42578125" style="1" bestFit="1" customWidth="1"/>
    <col min="2" max="2" width="11.140625" style="1" bestFit="1" customWidth="1"/>
    <col min="3" max="3" width="10.28515625" style="1" customWidth="1"/>
    <col min="4" max="4" width="9.140625" style="48" customWidth="1"/>
    <col min="5" max="5" width="2.140625" style="3" customWidth="1"/>
    <col min="6" max="7" width="7" style="3" customWidth="1"/>
    <col min="8" max="14" width="9.28515625" style="3" customWidth="1"/>
    <col min="15" max="15" width="2.140625" style="3" customWidth="1"/>
    <col min="16" max="24" width="9.28515625" style="3" customWidth="1"/>
    <col min="25" max="25" width="2.28515625" style="3" customWidth="1"/>
    <col min="26" max="34" width="9.28515625" style="3" customWidth="1"/>
    <col min="35" max="35" width="2.28515625" style="3" customWidth="1"/>
    <col min="36" max="44" width="9.28515625" style="3" customWidth="1"/>
    <col min="45" max="45" width="2.28515625" style="3" customWidth="1"/>
    <col min="46" max="54" width="9.28515625" style="3" customWidth="1"/>
    <col min="55" max="55" width="2.28515625" style="3" customWidth="1"/>
    <col min="56" max="64" width="9.28515625" style="3" customWidth="1"/>
    <col min="65" max="65" width="2.28515625" style="3" customWidth="1"/>
    <col min="66" max="74" width="9.28515625" style="3" customWidth="1"/>
    <col min="75" max="75" width="2.28515625" style="3" customWidth="1"/>
    <col min="76" max="84" width="9.28515625" style="3" customWidth="1"/>
    <col min="85" max="85" width="2.28515625" style="3" customWidth="1"/>
    <col min="86" max="94" width="9.28515625" style="3" customWidth="1"/>
    <col min="95" max="95" width="2.28515625" style="3" customWidth="1"/>
    <col min="96" max="104" width="9.28515625" style="3" customWidth="1"/>
    <col min="105" max="105" width="2.28515625" style="3" customWidth="1"/>
    <col min="106" max="114" width="9.28515625" style="3" customWidth="1"/>
    <col min="115" max="115" width="2.28515625" style="3" customWidth="1"/>
    <col min="116" max="124" width="9.28515625" style="3" customWidth="1"/>
    <col min="125" max="125" width="2.28515625" style="3" customWidth="1"/>
    <col min="126" max="134" width="9.28515625" style="3" customWidth="1"/>
    <col min="135" max="135" width="2.28515625" style="3" customWidth="1"/>
    <col min="136" max="16384" width="8.85546875" style="3"/>
  </cols>
  <sheetData>
    <row r="1" spans="1:141" s="11" customFormat="1" ht="27.75" thickTop="1" x14ac:dyDescent="0.35">
      <c r="A1" s="73" t="s">
        <v>64</v>
      </c>
      <c r="B1" s="73"/>
      <c r="C1" s="73"/>
      <c r="D1" s="74"/>
      <c r="E1" s="31"/>
      <c r="F1" s="71">
        <v>43135</v>
      </c>
      <c r="G1" s="72"/>
      <c r="H1" s="22" t="s">
        <v>50</v>
      </c>
      <c r="I1" s="23" t="s">
        <v>49</v>
      </c>
      <c r="J1" s="24">
        <v>1</v>
      </c>
      <c r="K1" s="23"/>
      <c r="L1" s="23"/>
      <c r="M1" s="23"/>
      <c r="N1" s="25"/>
      <c r="O1" s="31"/>
      <c r="P1" s="57">
        <f>F1+28</f>
        <v>43163</v>
      </c>
      <c r="Q1" s="58"/>
      <c r="R1" s="22" t="s">
        <v>50</v>
      </c>
      <c r="S1" s="23" t="s">
        <v>49</v>
      </c>
      <c r="T1" s="24">
        <f>J1+1</f>
        <v>2</v>
      </c>
      <c r="U1" s="23"/>
      <c r="V1" s="23"/>
      <c r="W1" s="23"/>
      <c r="X1" s="25"/>
      <c r="Y1" s="31"/>
      <c r="Z1" s="57">
        <f>P1+28</f>
        <v>43191</v>
      </c>
      <c r="AA1" s="58"/>
      <c r="AB1" s="22" t="s">
        <v>50</v>
      </c>
      <c r="AC1" s="23" t="s">
        <v>49</v>
      </c>
      <c r="AD1" s="24">
        <f>T1+1</f>
        <v>3</v>
      </c>
      <c r="AE1" s="23"/>
      <c r="AF1" s="23"/>
      <c r="AG1" s="23"/>
      <c r="AH1" s="25"/>
      <c r="AI1" s="31"/>
      <c r="AJ1" s="57">
        <f>Z1+28</f>
        <v>43219</v>
      </c>
      <c r="AK1" s="58"/>
      <c r="AL1" s="22" t="s">
        <v>50</v>
      </c>
      <c r="AM1" s="23" t="s">
        <v>49</v>
      </c>
      <c r="AN1" s="24">
        <f>AD1+1</f>
        <v>4</v>
      </c>
      <c r="AO1" s="23"/>
      <c r="AP1" s="23"/>
      <c r="AQ1" s="23"/>
      <c r="AR1" s="25"/>
      <c r="AS1" s="31"/>
      <c r="AT1" s="57">
        <f>AJ1+28</f>
        <v>43247</v>
      </c>
      <c r="AU1" s="58"/>
      <c r="AV1" s="22" t="s">
        <v>50</v>
      </c>
      <c r="AW1" s="23" t="s">
        <v>49</v>
      </c>
      <c r="AX1" s="24">
        <f>AN1+1</f>
        <v>5</v>
      </c>
      <c r="AY1" s="23"/>
      <c r="AZ1" s="23"/>
      <c r="BA1" s="23"/>
      <c r="BB1" s="25"/>
      <c r="BC1" s="31"/>
      <c r="BD1" s="57">
        <f>AT1+28</f>
        <v>43275</v>
      </c>
      <c r="BE1" s="58"/>
      <c r="BF1" s="22" t="s">
        <v>50</v>
      </c>
      <c r="BG1" s="23" t="s">
        <v>49</v>
      </c>
      <c r="BH1" s="24">
        <f>AX1+1</f>
        <v>6</v>
      </c>
      <c r="BI1" s="23"/>
      <c r="BJ1" s="23"/>
      <c r="BK1" s="23"/>
      <c r="BL1" s="25"/>
      <c r="BM1" s="31"/>
      <c r="BN1" s="57">
        <f>BD1+28</f>
        <v>43303</v>
      </c>
      <c r="BO1" s="58"/>
      <c r="BP1" s="22" t="s">
        <v>50</v>
      </c>
      <c r="BQ1" s="23" t="s">
        <v>49</v>
      </c>
      <c r="BR1" s="24">
        <f>BH1+1</f>
        <v>7</v>
      </c>
      <c r="BS1" s="23"/>
      <c r="BT1" s="23"/>
      <c r="BU1" s="23"/>
      <c r="BV1" s="25"/>
      <c r="BW1" s="31"/>
      <c r="BX1" s="57">
        <f>BN1+28</f>
        <v>43331</v>
      </c>
      <c r="BY1" s="58"/>
      <c r="BZ1" s="22" t="s">
        <v>50</v>
      </c>
      <c r="CA1" s="23" t="s">
        <v>49</v>
      </c>
      <c r="CB1" s="24">
        <f>BR1+1</f>
        <v>8</v>
      </c>
      <c r="CC1" s="23"/>
      <c r="CD1" s="23"/>
      <c r="CE1" s="23"/>
      <c r="CF1" s="25"/>
      <c r="CG1" s="31"/>
      <c r="CH1" s="57">
        <f>BX1+28</f>
        <v>43359</v>
      </c>
      <c r="CI1" s="58"/>
      <c r="CJ1" s="22" t="s">
        <v>50</v>
      </c>
      <c r="CK1" s="23" t="s">
        <v>49</v>
      </c>
      <c r="CL1" s="24">
        <f>CB1+1</f>
        <v>9</v>
      </c>
      <c r="CM1" s="23"/>
      <c r="CN1" s="23"/>
      <c r="CO1" s="23"/>
      <c r="CP1" s="25"/>
      <c r="CQ1" s="31"/>
      <c r="CR1" s="57">
        <f>CH1+28</f>
        <v>43387</v>
      </c>
      <c r="CS1" s="58"/>
      <c r="CT1" s="22" t="s">
        <v>50</v>
      </c>
      <c r="CU1" s="23" t="s">
        <v>49</v>
      </c>
      <c r="CV1" s="24">
        <f>CL1+1</f>
        <v>10</v>
      </c>
      <c r="CW1" s="23"/>
      <c r="CX1" s="23"/>
      <c r="CY1" s="23"/>
      <c r="CZ1" s="25"/>
      <c r="DA1" s="31"/>
      <c r="DB1" s="57">
        <f>CR1+28</f>
        <v>43415</v>
      </c>
      <c r="DC1" s="58"/>
      <c r="DD1" s="22" t="s">
        <v>50</v>
      </c>
      <c r="DE1" s="23" t="s">
        <v>49</v>
      </c>
      <c r="DF1" s="24">
        <f>CV1+1</f>
        <v>11</v>
      </c>
      <c r="DG1" s="23"/>
      <c r="DH1" s="23"/>
      <c r="DI1" s="23"/>
      <c r="DJ1" s="25"/>
      <c r="DK1" s="31"/>
      <c r="DL1" s="57">
        <f>DB1+28</f>
        <v>43443</v>
      </c>
      <c r="DM1" s="58"/>
      <c r="DN1" s="22" t="s">
        <v>50</v>
      </c>
      <c r="DO1" s="23" t="s">
        <v>49</v>
      </c>
      <c r="DP1" s="24">
        <f>DF1+1</f>
        <v>12</v>
      </c>
      <c r="DQ1" s="23"/>
      <c r="DR1" s="23"/>
      <c r="DS1" s="23"/>
      <c r="DT1" s="25"/>
      <c r="DU1" s="31"/>
      <c r="DV1" s="57">
        <f>DL1+28</f>
        <v>43471</v>
      </c>
      <c r="DW1" s="58"/>
      <c r="DX1" s="22" t="s">
        <v>50</v>
      </c>
      <c r="DY1" s="23" t="s">
        <v>49</v>
      </c>
      <c r="DZ1" s="24">
        <f>DP1+1</f>
        <v>13</v>
      </c>
      <c r="EA1" s="23"/>
      <c r="EB1" s="23"/>
      <c r="EC1" s="23"/>
      <c r="ED1" s="24"/>
      <c r="EE1" s="31"/>
    </row>
    <row r="2" spans="1:141" s="12" customFormat="1" ht="27.75" customHeight="1" x14ac:dyDescent="0.2">
      <c r="A2" s="63" t="s">
        <v>3</v>
      </c>
      <c r="B2" s="65" t="s">
        <v>4</v>
      </c>
      <c r="C2" s="67" t="s">
        <v>53</v>
      </c>
      <c r="D2" s="69" t="s">
        <v>54</v>
      </c>
      <c r="E2" s="8"/>
      <c r="F2" s="14" t="s">
        <v>40</v>
      </c>
      <c r="G2" s="15" t="s">
        <v>41</v>
      </c>
      <c r="H2" s="19" t="s">
        <v>52</v>
      </c>
      <c r="I2" s="17" t="s">
        <v>0</v>
      </c>
      <c r="J2" s="18" t="s">
        <v>1</v>
      </c>
      <c r="K2" s="19" t="s">
        <v>51</v>
      </c>
      <c r="L2" s="19" t="s">
        <v>65</v>
      </c>
      <c r="M2" s="19" t="s">
        <v>66</v>
      </c>
      <c r="N2" s="21" t="s">
        <v>2</v>
      </c>
      <c r="O2" s="8"/>
      <c r="P2" s="14" t="s">
        <v>40</v>
      </c>
      <c r="Q2" s="15" t="s">
        <v>41</v>
      </c>
      <c r="R2" s="19" t="s">
        <v>52</v>
      </c>
      <c r="S2" s="17" t="s">
        <v>0</v>
      </c>
      <c r="T2" s="18" t="s">
        <v>1</v>
      </c>
      <c r="U2" s="19" t="s">
        <v>51</v>
      </c>
      <c r="V2" s="19" t="s">
        <v>65</v>
      </c>
      <c r="W2" s="19" t="s">
        <v>66</v>
      </c>
      <c r="X2" s="21" t="s">
        <v>2</v>
      </c>
      <c r="Y2" s="8"/>
      <c r="Z2" s="14" t="s">
        <v>40</v>
      </c>
      <c r="AA2" s="15" t="s">
        <v>41</v>
      </c>
      <c r="AB2" s="19" t="s">
        <v>52</v>
      </c>
      <c r="AC2" s="17" t="s">
        <v>0</v>
      </c>
      <c r="AD2" s="18" t="s">
        <v>1</v>
      </c>
      <c r="AE2" s="19" t="s">
        <v>51</v>
      </c>
      <c r="AF2" s="19" t="s">
        <v>65</v>
      </c>
      <c r="AG2" s="19" t="s">
        <v>66</v>
      </c>
      <c r="AH2" s="21" t="s">
        <v>2</v>
      </c>
      <c r="AI2" s="8"/>
      <c r="AJ2" s="14" t="s">
        <v>40</v>
      </c>
      <c r="AK2" s="15" t="s">
        <v>41</v>
      </c>
      <c r="AL2" s="19" t="s">
        <v>52</v>
      </c>
      <c r="AM2" s="17" t="s">
        <v>0</v>
      </c>
      <c r="AN2" s="18" t="s">
        <v>1</v>
      </c>
      <c r="AO2" s="19" t="s">
        <v>51</v>
      </c>
      <c r="AP2" s="19" t="s">
        <v>65</v>
      </c>
      <c r="AQ2" s="19" t="s">
        <v>66</v>
      </c>
      <c r="AR2" s="21" t="s">
        <v>2</v>
      </c>
      <c r="AS2" s="8"/>
      <c r="AT2" s="14" t="s">
        <v>40</v>
      </c>
      <c r="AU2" s="15" t="s">
        <v>41</v>
      </c>
      <c r="AV2" s="19" t="s">
        <v>52</v>
      </c>
      <c r="AW2" s="17" t="s">
        <v>0</v>
      </c>
      <c r="AX2" s="18" t="s">
        <v>1</v>
      </c>
      <c r="AY2" s="19" t="s">
        <v>51</v>
      </c>
      <c r="AZ2" s="19" t="s">
        <v>65</v>
      </c>
      <c r="BA2" s="19" t="s">
        <v>66</v>
      </c>
      <c r="BB2" s="21" t="s">
        <v>2</v>
      </c>
      <c r="BC2" s="8"/>
      <c r="BD2" s="14" t="s">
        <v>40</v>
      </c>
      <c r="BE2" s="15" t="s">
        <v>41</v>
      </c>
      <c r="BF2" s="19" t="s">
        <v>52</v>
      </c>
      <c r="BG2" s="17" t="s">
        <v>0</v>
      </c>
      <c r="BH2" s="18" t="s">
        <v>1</v>
      </c>
      <c r="BI2" s="19" t="s">
        <v>51</v>
      </c>
      <c r="BJ2" s="19" t="s">
        <v>65</v>
      </c>
      <c r="BK2" s="19" t="s">
        <v>66</v>
      </c>
      <c r="BL2" s="21" t="s">
        <v>2</v>
      </c>
      <c r="BM2" s="8"/>
      <c r="BN2" s="14" t="s">
        <v>40</v>
      </c>
      <c r="BO2" s="15" t="s">
        <v>41</v>
      </c>
      <c r="BP2" s="19" t="s">
        <v>52</v>
      </c>
      <c r="BQ2" s="17" t="s">
        <v>0</v>
      </c>
      <c r="BR2" s="18" t="s">
        <v>1</v>
      </c>
      <c r="BS2" s="19" t="s">
        <v>51</v>
      </c>
      <c r="BT2" s="19" t="s">
        <v>65</v>
      </c>
      <c r="BU2" s="19" t="s">
        <v>66</v>
      </c>
      <c r="BV2" s="21" t="s">
        <v>2</v>
      </c>
      <c r="BW2" s="8"/>
      <c r="BX2" s="14" t="s">
        <v>40</v>
      </c>
      <c r="BY2" s="15" t="s">
        <v>41</v>
      </c>
      <c r="BZ2" s="19" t="s">
        <v>52</v>
      </c>
      <c r="CA2" s="17" t="s">
        <v>0</v>
      </c>
      <c r="CB2" s="18" t="s">
        <v>1</v>
      </c>
      <c r="CC2" s="19" t="s">
        <v>51</v>
      </c>
      <c r="CD2" s="19" t="s">
        <v>65</v>
      </c>
      <c r="CE2" s="19" t="s">
        <v>66</v>
      </c>
      <c r="CF2" s="21" t="s">
        <v>2</v>
      </c>
      <c r="CG2" s="8"/>
      <c r="CH2" s="14" t="s">
        <v>40</v>
      </c>
      <c r="CI2" s="15" t="s">
        <v>41</v>
      </c>
      <c r="CJ2" s="19" t="s">
        <v>52</v>
      </c>
      <c r="CK2" s="17" t="s">
        <v>0</v>
      </c>
      <c r="CL2" s="18" t="s">
        <v>1</v>
      </c>
      <c r="CM2" s="19" t="s">
        <v>51</v>
      </c>
      <c r="CN2" s="19" t="s">
        <v>65</v>
      </c>
      <c r="CO2" s="19" t="s">
        <v>66</v>
      </c>
      <c r="CP2" s="21" t="s">
        <v>2</v>
      </c>
      <c r="CQ2" s="8"/>
      <c r="CR2" s="14" t="s">
        <v>40</v>
      </c>
      <c r="CS2" s="15" t="s">
        <v>41</v>
      </c>
      <c r="CT2" s="19" t="s">
        <v>52</v>
      </c>
      <c r="CU2" s="17" t="s">
        <v>0</v>
      </c>
      <c r="CV2" s="18" t="s">
        <v>1</v>
      </c>
      <c r="CW2" s="19" t="s">
        <v>51</v>
      </c>
      <c r="CX2" s="19" t="s">
        <v>65</v>
      </c>
      <c r="CY2" s="19" t="s">
        <v>66</v>
      </c>
      <c r="CZ2" s="21" t="s">
        <v>2</v>
      </c>
      <c r="DA2" s="8"/>
      <c r="DB2" s="14" t="s">
        <v>40</v>
      </c>
      <c r="DC2" s="15" t="s">
        <v>41</v>
      </c>
      <c r="DD2" s="19" t="s">
        <v>52</v>
      </c>
      <c r="DE2" s="17" t="s">
        <v>0</v>
      </c>
      <c r="DF2" s="18" t="s">
        <v>1</v>
      </c>
      <c r="DG2" s="19" t="s">
        <v>51</v>
      </c>
      <c r="DH2" s="19" t="s">
        <v>65</v>
      </c>
      <c r="DI2" s="19" t="s">
        <v>66</v>
      </c>
      <c r="DJ2" s="21" t="s">
        <v>2</v>
      </c>
      <c r="DK2" s="8"/>
      <c r="DL2" s="14" t="s">
        <v>40</v>
      </c>
      <c r="DM2" s="15" t="s">
        <v>41</v>
      </c>
      <c r="DN2" s="19" t="s">
        <v>52</v>
      </c>
      <c r="DO2" s="17" t="s">
        <v>0</v>
      </c>
      <c r="DP2" s="18" t="s">
        <v>1</v>
      </c>
      <c r="DQ2" s="19" t="s">
        <v>51</v>
      </c>
      <c r="DR2" s="19" t="s">
        <v>65</v>
      </c>
      <c r="DS2" s="19" t="s">
        <v>66</v>
      </c>
      <c r="DT2" s="21" t="s">
        <v>2</v>
      </c>
      <c r="DU2" s="8"/>
      <c r="DV2" s="14" t="s">
        <v>40</v>
      </c>
      <c r="DW2" s="15" t="s">
        <v>41</v>
      </c>
      <c r="DX2" s="19" t="s">
        <v>52</v>
      </c>
      <c r="DY2" s="17" t="s">
        <v>0</v>
      </c>
      <c r="DZ2" s="18" t="s">
        <v>1</v>
      </c>
      <c r="EA2" s="19" t="s">
        <v>51</v>
      </c>
      <c r="EB2" s="19" t="s">
        <v>65</v>
      </c>
      <c r="EC2" s="19" t="s">
        <v>66</v>
      </c>
      <c r="ED2" s="26" t="s">
        <v>2</v>
      </c>
      <c r="EE2" s="8"/>
    </row>
    <row r="3" spans="1:141" s="41" customFormat="1" ht="23.25" thickBot="1" x14ac:dyDescent="0.25">
      <c r="A3" s="64"/>
      <c r="B3" s="66"/>
      <c r="C3" s="68"/>
      <c r="D3" s="70"/>
      <c r="E3" s="39"/>
      <c r="F3" s="61" t="str">
        <f>ShipWindow&amp;" day window"</f>
        <v>5 day window</v>
      </c>
      <c r="G3" s="62"/>
      <c r="H3" s="38" t="str">
        <f>OriginLoad&amp;" days"</f>
        <v>4 days</v>
      </c>
      <c r="I3" s="59" t="s">
        <v>42</v>
      </c>
      <c r="J3" s="60"/>
      <c r="K3" s="37" t="str">
        <f>Port2DC&amp;" days"</f>
        <v>5 days</v>
      </c>
      <c r="L3" s="37" t="str">
        <f>TransloadDays&amp;" days"</f>
        <v>3 days</v>
      </c>
      <c r="M3" s="37" t="str">
        <f>RailDays&amp;" days"</f>
        <v>8 days</v>
      </c>
      <c r="N3" s="40" t="s">
        <v>39</v>
      </c>
      <c r="O3" s="39"/>
      <c r="P3" s="61" t="str">
        <f>ShipWindow&amp;" day window"</f>
        <v>5 day window</v>
      </c>
      <c r="Q3" s="62"/>
      <c r="R3" s="38" t="str">
        <f>OriginLoad&amp;" days"</f>
        <v>4 days</v>
      </c>
      <c r="S3" s="59" t="s">
        <v>42</v>
      </c>
      <c r="T3" s="60"/>
      <c r="U3" s="37" t="str">
        <f>Port2DC&amp;" days"</f>
        <v>5 days</v>
      </c>
      <c r="V3" s="37" t="str">
        <f>TransloadDays&amp;" days"</f>
        <v>3 days</v>
      </c>
      <c r="W3" s="37" t="str">
        <f>RailDays&amp;" days"</f>
        <v>8 days</v>
      </c>
      <c r="X3" s="40" t="s">
        <v>39</v>
      </c>
      <c r="Y3" s="39"/>
      <c r="Z3" s="61" t="str">
        <f>ShipWindow&amp;" day window"</f>
        <v>5 day window</v>
      </c>
      <c r="AA3" s="62"/>
      <c r="AB3" s="38" t="str">
        <f>OriginLoad&amp;" days"</f>
        <v>4 days</v>
      </c>
      <c r="AC3" s="59" t="s">
        <v>42</v>
      </c>
      <c r="AD3" s="60"/>
      <c r="AE3" s="37" t="str">
        <f>Port2DC&amp;" days"</f>
        <v>5 days</v>
      </c>
      <c r="AF3" s="37" t="str">
        <f>TransloadDays&amp;" days"</f>
        <v>3 days</v>
      </c>
      <c r="AG3" s="37" t="str">
        <f>RailDays&amp;" days"</f>
        <v>8 days</v>
      </c>
      <c r="AH3" s="40" t="s">
        <v>39</v>
      </c>
      <c r="AI3" s="39"/>
      <c r="AJ3" s="61" t="str">
        <f>ShipWindow&amp;" day window"</f>
        <v>5 day window</v>
      </c>
      <c r="AK3" s="62"/>
      <c r="AL3" s="38" t="str">
        <f>OriginLoad&amp;" days"</f>
        <v>4 days</v>
      </c>
      <c r="AM3" s="59" t="s">
        <v>42</v>
      </c>
      <c r="AN3" s="60"/>
      <c r="AO3" s="37" t="str">
        <f>Port2DC&amp;" days"</f>
        <v>5 days</v>
      </c>
      <c r="AP3" s="37" t="str">
        <f>TransloadDays&amp;" days"</f>
        <v>3 days</v>
      </c>
      <c r="AQ3" s="37" t="str">
        <f>RailDays&amp;" days"</f>
        <v>8 days</v>
      </c>
      <c r="AR3" s="40" t="s">
        <v>39</v>
      </c>
      <c r="AS3" s="39"/>
      <c r="AT3" s="61" t="str">
        <f>ShipWindow&amp;" day window"</f>
        <v>5 day window</v>
      </c>
      <c r="AU3" s="62"/>
      <c r="AV3" s="38" t="str">
        <f>OriginLoad&amp;" days"</f>
        <v>4 days</v>
      </c>
      <c r="AW3" s="59" t="s">
        <v>42</v>
      </c>
      <c r="AX3" s="60"/>
      <c r="AY3" s="37" t="str">
        <f>Port2DC&amp;" days"</f>
        <v>5 days</v>
      </c>
      <c r="AZ3" s="37" t="str">
        <f>TransloadDays&amp;" days"</f>
        <v>3 days</v>
      </c>
      <c r="BA3" s="37" t="str">
        <f>RailDays&amp;" days"</f>
        <v>8 days</v>
      </c>
      <c r="BB3" s="40" t="s">
        <v>39</v>
      </c>
      <c r="BC3" s="39"/>
      <c r="BD3" s="61" t="str">
        <f>ShipWindow&amp;" day window"</f>
        <v>5 day window</v>
      </c>
      <c r="BE3" s="62"/>
      <c r="BF3" s="38" t="str">
        <f>OriginLoad&amp;" days"</f>
        <v>4 days</v>
      </c>
      <c r="BG3" s="59" t="s">
        <v>42</v>
      </c>
      <c r="BH3" s="60"/>
      <c r="BI3" s="37" t="str">
        <f>Port2DC&amp;" days"</f>
        <v>5 days</v>
      </c>
      <c r="BJ3" s="37" t="str">
        <f>TransloadDays&amp;" days"</f>
        <v>3 days</v>
      </c>
      <c r="BK3" s="37" t="str">
        <f>RailDays&amp;" days"</f>
        <v>8 days</v>
      </c>
      <c r="BL3" s="40" t="s">
        <v>39</v>
      </c>
      <c r="BM3" s="39"/>
      <c r="BN3" s="61" t="str">
        <f>ShipWindow&amp;" day window"</f>
        <v>5 day window</v>
      </c>
      <c r="BO3" s="62"/>
      <c r="BP3" s="38" t="str">
        <f>OriginLoad&amp;" days"</f>
        <v>4 days</v>
      </c>
      <c r="BQ3" s="59" t="s">
        <v>42</v>
      </c>
      <c r="BR3" s="60"/>
      <c r="BS3" s="37" t="str">
        <f>Port2DC&amp;" days"</f>
        <v>5 days</v>
      </c>
      <c r="BT3" s="37" t="str">
        <f>TransloadDays&amp;" days"</f>
        <v>3 days</v>
      </c>
      <c r="BU3" s="37" t="str">
        <f>RailDays&amp;" days"</f>
        <v>8 days</v>
      </c>
      <c r="BV3" s="40" t="s">
        <v>39</v>
      </c>
      <c r="BW3" s="39"/>
      <c r="BX3" s="61" t="str">
        <f>ShipWindow&amp;" day window"</f>
        <v>5 day window</v>
      </c>
      <c r="BY3" s="62"/>
      <c r="BZ3" s="38" t="str">
        <f>OriginLoad&amp;" days"</f>
        <v>4 days</v>
      </c>
      <c r="CA3" s="59" t="s">
        <v>42</v>
      </c>
      <c r="CB3" s="60"/>
      <c r="CC3" s="37" t="str">
        <f>Port2DC&amp;" days"</f>
        <v>5 days</v>
      </c>
      <c r="CD3" s="37" t="str">
        <f>TransloadDays&amp;" days"</f>
        <v>3 days</v>
      </c>
      <c r="CE3" s="37" t="str">
        <f>RailDays&amp;" days"</f>
        <v>8 days</v>
      </c>
      <c r="CF3" s="40" t="s">
        <v>39</v>
      </c>
      <c r="CG3" s="39"/>
      <c r="CH3" s="61" t="str">
        <f>ShipWindow&amp;" day window"</f>
        <v>5 day window</v>
      </c>
      <c r="CI3" s="62"/>
      <c r="CJ3" s="38" t="str">
        <f>OriginLoad&amp;" days"</f>
        <v>4 days</v>
      </c>
      <c r="CK3" s="59" t="s">
        <v>42</v>
      </c>
      <c r="CL3" s="60"/>
      <c r="CM3" s="37" t="str">
        <f>Port2DC&amp;" days"</f>
        <v>5 days</v>
      </c>
      <c r="CN3" s="37" t="str">
        <f>TransloadDays&amp;" days"</f>
        <v>3 days</v>
      </c>
      <c r="CO3" s="37" t="str">
        <f>RailDays&amp;" days"</f>
        <v>8 days</v>
      </c>
      <c r="CP3" s="40" t="s">
        <v>39</v>
      </c>
      <c r="CQ3" s="39"/>
      <c r="CR3" s="61" t="str">
        <f>ShipWindow&amp;" day window"</f>
        <v>5 day window</v>
      </c>
      <c r="CS3" s="62"/>
      <c r="CT3" s="38" t="str">
        <f>OriginLoad&amp;" days"</f>
        <v>4 days</v>
      </c>
      <c r="CU3" s="59" t="s">
        <v>42</v>
      </c>
      <c r="CV3" s="60"/>
      <c r="CW3" s="37" t="str">
        <f>Port2DC&amp;" days"</f>
        <v>5 days</v>
      </c>
      <c r="CX3" s="37" t="str">
        <f>TransloadDays&amp;" days"</f>
        <v>3 days</v>
      </c>
      <c r="CY3" s="37" t="str">
        <f>RailDays&amp;" days"</f>
        <v>8 days</v>
      </c>
      <c r="CZ3" s="40" t="s">
        <v>39</v>
      </c>
      <c r="DA3" s="39"/>
      <c r="DB3" s="61" t="str">
        <f>ShipWindow&amp;" day window"</f>
        <v>5 day window</v>
      </c>
      <c r="DC3" s="62"/>
      <c r="DD3" s="38" t="str">
        <f>OriginLoad&amp;" days"</f>
        <v>4 days</v>
      </c>
      <c r="DE3" s="59" t="s">
        <v>42</v>
      </c>
      <c r="DF3" s="60"/>
      <c r="DG3" s="37" t="str">
        <f>Port2DC&amp;" days"</f>
        <v>5 days</v>
      </c>
      <c r="DH3" s="37" t="str">
        <f>TransloadDays&amp;" days"</f>
        <v>3 days</v>
      </c>
      <c r="DI3" s="37" t="str">
        <f>RailDays&amp;" days"</f>
        <v>8 days</v>
      </c>
      <c r="DJ3" s="40" t="s">
        <v>39</v>
      </c>
      <c r="DK3" s="39"/>
      <c r="DL3" s="61" t="str">
        <f>ShipWindow&amp;" day window"</f>
        <v>5 day window</v>
      </c>
      <c r="DM3" s="62"/>
      <c r="DN3" s="38" t="str">
        <f>OriginLoad&amp;" days"</f>
        <v>4 days</v>
      </c>
      <c r="DO3" s="59" t="s">
        <v>42</v>
      </c>
      <c r="DP3" s="60"/>
      <c r="DQ3" s="37" t="str">
        <f>Port2DC&amp;" days"</f>
        <v>5 days</v>
      </c>
      <c r="DR3" s="37" t="str">
        <f>TransloadDays&amp;" days"</f>
        <v>3 days</v>
      </c>
      <c r="DS3" s="37" t="str">
        <f>RailDays&amp;" days"</f>
        <v>8 days</v>
      </c>
      <c r="DT3" s="40" t="s">
        <v>39</v>
      </c>
      <c r="DU3" s="39"/>
      <c r="DV3" s="61" t="str">
        <f>ShipWindow&amp;" day window"</f>
        <v>5 day window</v>
      </c>
      <c r="DW3" s="62"/>
      <c r="DX3" s="38" t="str">
        <f>OriginLoad&amp;" days"</f>
        <v>4 days</v>
      </c>
      <c r="DY3" s="59" t="s">
        <v>42</v>
      </c>
      <c r="DZ3" s="60"/>
      <c r="EA3" s="37" t="str">
        <f>Port2DC&amp;" days"</f>
        <v>5 days</v>
      </c>
      <c r="EB3" s="37" t="str">
        <f>TransloadDays&amp;" days"</f>
        <v>3 days</v>
      </c>
      <c r="EC3" s="37" t="str">
        <f>RailDays&amp;" days"</f>
        <v>8 days</v>
      </c>
      <c r="ED3" s="40" t="s">
        <v>39</v>
      </c>
      <c r="EE3" s="39"/>
    </row>
    <row r="4" spans="1:141" ht="11.25" customHeight="1" x14ac:dyDescent="0.2">
      <c r="A4" s="6" t="s">
        <v>8</v>
      </c>
      <c r="B4" s="6" t="s">
        <v>9</v>
      </c>
      <c r="C4" s="4">
        <f t="shared" ref="C4:C41" si="0">VLOOKUP(A4,PreferredCarrier,4,FALSE)</f>
        <v>25</v>
      </c>
      <c r="D4" s="47">
        <f t="shared" ref="D4:D41" si="1">N4-F4</f>
        <v>50</v>
      </c>
      <c r="E4" s="46"/>
      <c r="F4" s="7">
        <f t="shared" ref="F4" si="2">G4-ShipWindow</f>
        <v>43085</v>
      </c>
      <c r="G4" s="7">
        <f>H4</f>
        <v>43090</v>
      </c>
      <c r="H4" s="33">
        <f t="shared" ref="H4:H27" si="3">I4-OriginLoad</f>
        <v>43090</v>
      </c>
      <c r="I4" s="7">
        <f>J4-$C4</f>
        <v>43094</v>
      </c>
      <c r="J4" s="7">
        <f>K4</f>
        <v>43119</v>
      </c>
      <c r="K4" s="7">
        <f t="shared" ref="K4:K27" si="4">L4-Port2DC</f>
        <v>43119</v>
      </c>
      <c r="L4" s="7">
        <f t="shared" ref="L4:L27" si="5">M4-TransloadDays</f>
        <v>43124</v>
      </c>
      <c r="M4" s="7">
        <f t="shared" ref="M4:M27" si="6">N4-RailDays</f>
        <v>43127</v>
      </c>
      <c r="N4" s="16">
        <f t="shared" ref="N4:N41" si="7">$F$1</f>
        <v>43135</v>
      </c>
      <c r="O4" s="29"/>
      <c r="P4" s="7">
        <f t="shared" ref="P4" si="8">Q4-ShipWindow</f>
        <v>43113</v>
      </c>
      <c r="Q4" s="7">
        <f>R4</f>
        <v>43118</v>
      </c>
      <c r="R4" s="33">
        <f t="shared" ref="R4:R27" si="9">S4-OriginLoad</f>
        <v>43118</v>
      </c>
      <c r="S4" s="7">
        <f>T4-$C4</f>
        <v>43122</v>
      </c>
      <c r="T4" s="7">
        <f>U4</f>
        <v>43147</v>
      </c>
      <c r="U4" s="7">
        <f t="shared" ref="U4:U27" si="10">V4-Port2DC</f>
        <v>43147</v>
      </c>
      <c r="V4" s="7">
        <f t="shared" ref="V4:V27" si="11">W4-TransloadDays</f>
        <v>43152</v>
      </c>
      <c r="W4" s="7">
        <f t="shared" ref="W4:W27" si="12">X4-RailDays</f>
        <v>43155</v>
      </c>
      <c r="X4" s="16">
        <f>$P$1</f>
        <v>43163</v>
      </c>
      <c r="Y4" s="29"/>
      <c r="Z4" s="7">
        <f t="shared" ref="Z4" si="13">AA4-ShipWindow</f>
        <v>43141</v>
      </c>
      <c r="AA4" s="7">
        <f>AB4</f>
        <v>43146</v>
      </c>
      <c r="AB4" s="33">
        <f t="shared" ref="AB4:AB27" si="14">AC4-OriginLoad</f>
        <v>43146</v>
      </c>
      <c r="AC4" s="7">
        <f>AD4-$C4</f>
        <v>43150</v>
      </c>
      <c r="AD4" s="7">
        <f>AE4</f>
        <v>43175</v>
      </c>
      <c r="AE4" s="7">
        <f t="shared" ref="AE4:AE27" si="15">AF4-Port2DC</f>
        <v>43175</v>
      </c>
      <c r="AF4" s="7">
        <f t="shared" ref="AF4:AF27" si="16">AG4-TransloadDays</f>
        <v>43180</v>
      </c>
      <c r="AG4" s="7">
        <f t="shared" ref="AG4:AG27" si="17">AH4-RailDays</f>
        <v>43183</v>
      </c>
      <c r="AH4" s="16">
        <f>$Z$1</f>
        <v>43191</v>
      </c>
      <c r="AI4" s="29"/>
      <c r="AJ4" s="7">
        <f t="shared" ref="AJ4" si="18">AK4-ShipWindow</f>
        <v>43169</v>
      </c>
      <c r="AK4" s="7">
        <f>AL4</f>
        <v>43174</v>
      </c>
      <c r="AL4" s="33">
        <f t="shared" ref="AL4:AL27" si="19">AM4-OriginLoad</f>
        <v>43174</v>
      </c>
      <c r="AM4" s="7">
        <f>AN4-$C4</f>
        <v>43178</v>
      </c>
      <c r="AN4" s="7">
        <f>AO4</f>
        <v>43203</v>
      </c>
      <c r="AO4" s="7">
        <f t="shared" ref="AO4:AO27" si="20">AP4-Port2DC</f>
        <v>43203</v>
      </c>
      <c r="AP4" s="7">
        <f t="shared" ref="AP4:AP27" si="21">AQ4-TransloadDays</f>
        <v>43208</v>
      </c>
      <c r="AQ4" s="7">
        <f t="shared" ref="AQ4:AQ27" si="22">AR4-RailDays</f>
        <v>43211</v>
      </c>
      <c r="AR4" s="16">
        <f>$AJ$1</f>
        <v>43219</v>
      </c>
      <c r="AS4" s="29"/>
      <c r="AT4" s="7">
        <f t="shared" ref="AT4" si="23">AU4-ShipWindow</f>
        <v>43197</v>
      </c>
      <c r="AU4" s="7">
        <f>AV4</f>
        <v>43202</v>
      </c>
      <c r="AV4" s="33">
        <f t="shared" ref="AV4:AV27" si="24">AW4-OriginLoad</f>
        <v>43202</v>
      </c>
      <c r="AW4" s="7">
        <f>AX4-$C4</f>
        <v>43206</v>
      </c>
      <c r="AX4" s="7">
        <f>AY4</f>
        <v>43231</v>
      </c>
      <c r="AY4" s="7">
        <f t="shared" ref="AY4:AY27" si="25">AZ4-Port2DC</f>
        <v>43231</v>
      </c>
      <c r="AZ4" s="7">
        <f t="shared" ref="AZ4:AZ27" si="26">BA4-TransloadDays</f>
        <v>43236</v>
      </c>
      <c r="BA4" s="7">
        <f t="shared" ref="BA4:BA27" si="27">BB4-RailDays</f>
        <v>43239</v>
      </c>
      <c r="BB4" s="16">
        <f>$AT$1</f>
        <v>43247</v>
      </c>
      <c r="BC4" s="29"/>
      <c r="BD4" s="7">
        <f t="shared" ref="BD4" si="28">BE4-ShipWindow</f>
        <v>43225</v>
      </c>
      <c r="BE4" s="7">
        <f>BF4</f>
        <v>43230</v>
      </c>
      <c r="BF4" s="33">
        <f t="shared" ref="BF4:BF27" si="29">BG4-OriginLoad</f>
        <v>43230</v>
      </c>
      <c r="BG4" s="7">
        <f>BH4-$C4</f>
        <v>43234</v>
      </c>
      <c r="BH4" s="7">
        <f>BI4</f>
        <v>43259</v>
      </c>
      <c r="BI4" s="7">
        <f t="shared" ref="BI4:BI27" si="30">BJ4-Port2DC</f>
        <v>43259</v>
      </c>
      <c r="BJ4" s="7">
        <f t="shared" ref="BJ4:BJ27" si="31">BK4-TransloadDays</f>
        <v>43264</v>
      </c>
      <c r="BK4" s="7">
        <f t="shared" ref="BK4:BK27" si="32">BL4-RailDays</f>
        <v>43267</v>
      </c>
      <c r="BL4" s="16">
        <f>$BD$1</f>
        <v>43275</v>
      </c>
      <c r="BM4" s="29"/>
      <c r="BN4" s="7">
        <f t="shared" ref="BN4" si="33">BO4-ShipWindow</f>
        <v>43253</v>
      </c>
      <c r="BO4" s="7">
        <f>BP4</f>
        <v>43258</v>
      </c>
      <c r="BP4" s="33">
        <f t="shared" ref="BP4:BP27" si="34">BQ4-OriginLoad</f>
        <v>43258</v>
      </c>
      <c r="BQ4" s="7">
        <f>BR4-$C4</f>
        <v>43262</v>
      </c>
      <c r="BR4" s="7">
        <f>BS4</f>
        <v>43287</v>
      </c>
      <c r="BS4" s="7">
        <f t="shared" ref="BS4:BS27" si="35">BT4-Port2DC</f>
        <v>43287</v>
      </c>
      <c r="BT4" s="7">
        <f t="shared" ref="BT4:BT27" si="36">BU4-TransloadDays</f>
        <v>43292</v>
      </c>
      <c r="BU4" s="7">
        <f t="shared" ref="BU4:BU27" si="37">BV4-RailDays</f>
        <v>43295</v>
      </c>
      <c r="BV4" s="16">
        <f>$BN$1</f>
        <v>43303</v>
      </c>
      <c r="BW4" s="29"/>
      <c r="BX4" s="7">
        <f t="shared" ref="BX4" si="38">BY4-ShipWindow</f>
        <v>43281</v>
      </c>
      <c r="BY4" s="7">
        <f>BZ4</f>
        <v>43286</v>
      </c>
      <c r="BZ4" s="33">
        <f t="shared" ref="BZ4:BZ27" si="39">CA4-OriginLoad</f>
        <v>43286</v>
      </c>
      <c r="CA4" s="7">
        <f>CB4-$C4</f>
        <v>43290</v>
      </c>
      <c r="CB4" s="7">
        <f>CC4</f>
        <v>43315</v>
      </c>
      <c r="CC4" s="7">
        <f t="shared" ref="CC4:CC27" si="40">CD4-Port2DC</f>
        <v>43315</v>
      </c>
      <c r="CD4" s="7">
        <f t="shared" ref="CD4:CD27" si="41">CE4-TransloadDays</f>
        <v>43320</v>
      </c>
      <c r="CE4" s="7">
        <f t="shared" ref="CE4:CE27" si="42">CF4-RailDays</f>
        <v>43323</v>
      </c>
      <c r="CF4" s="16">
        <f>$BX$1</f>
        <v>43331</v>
      </c>
      <c r="CG4" s="29"/>
      <c r="CH4" s="7">
        <f t="shared" ref="CH4" si="43">CI4-ShipWindow</f>
        <v>43309</v>
      </c>
      <c r="CI4" s="7">
        <f>CJ4</f>
        <v>43314</v>
      </c>
      <c r="CJ4" s="33">
        <f t="shared" ref="CJ4:CJ27" si="44">CK4-OriginLoad</f>
        <v>43314</v>
      </c>
      <c r="CK4" s="7">
        <f>CL4-$C4</f>
        <v>43318</v>
      </c>
      <c r="CL4" s="7">
        <f>CM4</f>
        <v>43343</v>
      </c>
      <c r="CM4" s="7">
        <f t="shared" ref="CM4:CM27" si="45">CN4-Port2DC</f>
        <v>43343</v>
      </c>
      <c r="CN4" s="7">
        <f t="shared" ref="CN4:CN27" si="46">CO4-TransloadDays</f>
        <v>43348</v>
      </c>
      <c r="CO4" s="7">
        <f t="shared" ref="CO4:CO27" si="47">CP4-RailDays</f>
        <v>43351</v>
      </c>
      <c r="CP4" s="16">
        <f>$CH$1</f>
        <v>43359</v>
      </c>
      <c r="CQ4" s="29"/>
      <c r="CR4" s="7">
        <f t="shared" ref="CR4" si="48">CS4-ShipWindow</f>
        <v>43337</v>
      </c>
      <c r="CS4" s="7">
        <f>CT4</f>
        <v>43342</v>
      </c>
      <c r="CT4" s="33">
        <f t="shared" ref="CT4:CT27" si="49">CU4-OriginLoad</f>
        <v>43342</v>
      </c>
      <c r="CU4" s="7">
        <f>CV4-$C4</f>
        <v>43346</v>
      </c>
      <c r="CV4" s="7">
        <f>CW4</f>
        <v>43371</v>
      </c>
      <c r="CW4" s="7">
        <f t="shared" ref="CW4:CW27" si="50">CX4-Port2DC</f>
        <v>43371</v>
      </c>
      <c r="CX4" s="7">
        <f t="shared" ref="CX4:CX27" si="51">CY4-TransloadDays</f>
        <v>43376</v>
      </c>
      <c r="CY4" s="7">
        <f t="shared" ref="CY4:CY27" si="52">CZ4-RailDays</f>
        <v>43379</v>
      </c>
      <c r="CZ4" s="16">
        <f>$CR$1</f>
        <v>43387</v>
      </c>
      <c r="DA4" s="29"/>
      <c r="DB4" s="7">
        <f t="shared" ref="DB4" si="53">DC4-ShipWindow</f>
        <v>43365</v>
      </c>
      <c r="DC4" s="7">
        <f>DD4</f>
        <v>43370</v>
      </c>
      <c r="DD4" s="33">
        <f t="shared" ref="DD4:DD27" si="54">DE4-OriginLoad</f>
        <v>43370</v>
      </c>
      <c r="DE4" s="7">
        <f>DF4-$C4</f>
        <v>43374</v>
      </c>
      <c r="DF4" s="7">
        <f>DG4</f>
        <v>43399</v>
      </c>
      <c r="DG4" s="7">
        <f t="shared" ref="DG4:DG27" si="55">DH4-Port2DC</f>
        <v>43399</v>
      </c>
      <c r="DH4" s="7">
        <f t="shared" ref="DH4:DH27" si="56">DI4-TransloadDays</f>
        <v>43404</v>
      </c>
      <c r="DI4" s="7">
        <f t="shared" ref="DI4:DI27" si="57">DJ4-RailDays</f>
        <v>43407</v>
      </c>
      <c r="DJ4" s="16">
        <f>$DB$1</f>
        <v>43415</v>
      </c>
      <c r="DK4" s="29"/>
      <c r="DL4" s="7">
        <f t="shared" ref="DL4" si="58">DM4-ShipWindow</f>
        <v>43393</v>
      </c>
      <c r="DM4" s="7">
        <f>DN4</f>
        <v>43398</v>
      </c>
      <c r="DN4" s="33">
        <f t="shared" ref="DN4:DN27" si="59">DO4-OriginLoad</f>
        <v>43398</v>
      </c>
      <c r="DO4" s="7">
        <f>DP4-$C4</f>
        <v>43402</v>
      </c>
      <c r="DP4" s="7">
        <f>DQ4</f>
        <v>43427</v>
      </c>
      <c r="DQ4" s="7">
        <f t="shared" ref="DQ4:DQ27" si="60">DR4-Port2DC</f>
        <v>43427</v>
      </c>
      <c r="DR4" s="7">
        <f t="shared" ref="DR4:DR27" si="61">DS4-TransloadDays</f>
        <v>43432</v>
      </c>
      <c r="DS4" s="7">
        <f t="shared" ref="DS4:DS27" si="62">DT4-RailDays</f>
        <v>43435</v>
      </c>
      <c r="DT4" s="16">
        <f>$DL$1</f>
        <v>43443</v>
      </c>
      <c r="DU4" s="29"/>
      <c r="DV4" s="7">
        <f t="shared" ref="DV4" si="63">DW4-ShipWindow</f>
        <v>43421</v>
      </c>
      <c r="DW4" s="7">
        <f>DX4</f>
        <v>43426</v>
      </c>
      <c r="DX4" s="33">
        <f t="shared" ref="DX4:DX27" si="64">DY4-OriginLoad</f>
        <v>43426</v>
      </c>
      <c r="DY4" s="7">
        <f>DZ4-$C4</f>
        <v>43430</v>
      </c>
      <c r="DZ4" s="7">
        <f>EA4</f>
        <v>43455</v>
      </c>
      <c r="EA4" s="7">
        <f t="shared" ref="EA4:EA27" si="65">EB4-Port2DC</f>
        <v>43455</v>
      </c>
      <c r="EB4" s="7">
        <f t="shared" ref="EB4:EB27" si="66">EC4-TransloadDays</f>
        <v>43460</v>
      </c>
      <c r="EC4" s="7">
        <f t="shared" ref="EC4:EC27" si="67">ED4-RailDays</f>
        <v>43463</v>
      </c>
      <c r="ED4" s="16">
        <f>$DV$1</f>
        <v>43471</v>
      </c>
      <c r="EE4" s="29"/>
      <c r="EF4" s="42"/>
      <c r="EG4" s="42"/>
      <c r="EH4" s="42"/>
      <c r="EI4" s="42"/>
      <c r="EJ4" s="42"/>
      <c r="EK4" s="42"/>
    </row>
    <row r="5" spans="1:141" ht="11.25" customHeight="1" x14ac:dyDescent="0.2">
      <c r="A5" s="6" t="s">
        <v>101</v>
      </c>
      <c r="B5" s="6" t="s">
        <v>9</v>
      </c>
      <c r="C5" s="4">
        <f t="shared" si="0"/>
        <v>21</v>
      </c>
      <c r="D5" s="47">
        <f t="shared" si="1"/>
        <v>46</v>
      </c>
      <c r="E5" s="46"/>
      <c r="F5" s="7">
        <f t="shared" ref="F5:F41" si="68">G5-ShipWindow</f>
        <v>43089</v>
      </c>
      <c r="G5" s="7">
        <f t="shared" ref="G5:G41" si="69">H5</f>
        <v>43094</v>
      </c>
      <c r="H5" s="33">
        <f t="shared" si="3"/>
        <v>43094</v>
      </c>
      <c r="I5" s="7">
        <f>J5-$C5</f>
        <v>43098</v>
      </c>
      <c r="J5" s="7">
        <f>K5</f>
        <v>43119</v>
      </c>
      <c r="K5" s="7">
        <f t="shared" si="4"/>
        <v>43119</v>
      </c>
      <c r="L5" s="7">
        <f t="shared" si="5"/>
        <v>43124</v>
      </c>
      <c r="M5" s="7">
        <f t="shared" si="6"/>
        <v>43127</v>
      </c>
      <c r="N5" s="16">
        <f t="shared" si="7"/>
        <v>43135</v>
      </c>
      <c r="O5" s="29"/>
      <c r="P5" s="7">
        <f t="shared" ref="P5:P41" si="70">Q5-ShipWindow</f>
        <v>43117</v>
      </c>
      <c r="Q5" s="7">
        <f t="shared" ref="Q5:Q41" si="71">R5</f>
        <v>43122</v>
      </c>
      <c r="R5" s="33">
        <f t="shared" si="9"/>
        <v>43122</v>
      </c>
      <c r="S5" s="7">
        <f t="shared" ref="S5:S41" si="72">T5-$C5</f>
        <v>43126</v>
      </c>
      <c r="T5" s="7">
        <f t="shared" ref="T5:T41" si="73">U5</f>
        <v>43147</v>
      </c>
      <c r="U5" s="7">
        <f t="shared" si="10"/>
        <v>43147</v>
      </c>
      <c r="V5" s="7">
        <f t="shared" si="11"/>
        <v>43152</v>
      </c>
      <c r="W5" s="7">
        <f t="shared" si="12"/>
        <v>43155</v>
      </c>
      <c r="X5" s="16">
        <f t="shared" ref="X5:X41" si="74">$P$1</f>
        <v>43163</v>
      </c>
      <c r="Y5" s="29"/>
      <c r="Z5" s="7">
        <f t="shared" ref="Z5:Z41" si="75">AA5-ShipWindow</f>
        <v>43145</v>
      </c>
      <c r="AA5" s="7">
        <f t="shared" ref="AA5:AA41" si="76">AB5</f>
        <v>43150</v>
      </c>
      <c r="AB5" s="33">
        <f t="shared" si="14"/>
        <v>43150</v>
      </c>
      <c r="AC5" s="7">
        <f t="shared" ref="AC5:AC41" si="77">AD5-$C5</f>
        <v>43154</v>
      </c>
      <c r="AD5" s="7">
        <f t="shared" ref="AD5:AD41" si="78">AE5</f>
        <v>43175</v>
      </c>
      <c r="AE5" s="7">
        <f t="shared" si="15"/>
        <v>43175</v>
      </c>
      <c r="AF5" s="7">
        <f t="shared" si="16"/>
        <v>43180</v>
      </c>
      <c r="AG5" s="7">
        <f t="shared" si="17"/>
        <v>43183</v>
      </c>
      <c r="AH5" s="16">
        <f t="shared" ref="AH5:AH41" si="79">$Z$1</f>
        <v>43191</v>
      </c>
      <c r="AI5" s="29"/>
      <c r="AJ5" s="7">
        <f t="shared" ref="AJ5:AJ41" si="80">AK5-ShipWindow</f>
        <v>43173</v>
      </c>
      <c r="AK5" s="7">
        <f t="shared" ref="AK5:AK41" si="81">AL5</f>
        <v>43178</v>
      </c>
      <c r="AL5" s="33">
        <f t="shared" si="19"/>
        <v>43178</v>
      </c>
      <c r="AM5" s="7">
        <f t="shared" ref="AM5:AM41" si="82">AN5-$C5</f>
        <v>43182</v>
      </c>
      <c r="AN5" s="7">
        <f t="shared" ref="AN5:AN41" si="83">AO5</f>
        <v>43203</v>
      </c>
      <c r="AO5" s="7">
        <f t="shared" si="20"/>
        <v>43203</v>
      </c>
      <c r="AP5" s="7">
        <f t="shared" si="21"/>
        <v>43208</v>
      </c>
      <c r="AQ5" s="7">
        <f t="shared" si="22"/>
        <v>43211</v>
      </c>
      <c r="AR5" s="16">
        <f t="shared" ref="AR5:AR41" si="84">$AJ$1</f>
        <v>43219</v>
      </c>
      <c r="AS5" s="29"/>
      <c r="AT5" s="7">
        <f t="shared" ref="AT5:AT41" si="85">AU5-ShipWindow</f>
        <v>43201</v>
      </c>
      <c r="AU5" s="7">
        <f t="shared" ref="AU5:AU41" si="86">AV5</f>
        <v>43206</v>
      </c>
      <c r="AV5" s="33">
        <f t="shared" si="24"/>
        <v>43206</v>
      </c>
      <c r="AW5" s="7">
        <f t="shared" ref="AW5:AW41" si="87">AX5-$C5</f>
        <v>43210</v>
      </c>
      <c r="AX5" s="7">
        <f t="shared" ref="AX5:AX41" si="88">AY5</f>
        <v>43231</v>
      </c>
      <c r="AY5" s="7">
        <f t="shared" si="25"/>
        <v>43231</v>
      </c>
      <c r="AZ5" s="7">
        <f t="shared" si="26"/>
        <v>43236</v>
      </c>
      <c r="BA5" s="7">
        <f t="shared" si="27"/>
        <v>43239</v>
      </c>
      <c r="BB5" s="16">
        <f t="shared" ref="BB5:BB41" si="89">$AT$1</f>
        <v>43247</v>
      </c>
      <c r="BC5" s="29"/>
      <c r="BD5" s="7">
        <f t="shared" ref="BD5:BD41" si="90">BE5-ShipWindow</f>
        <v>43229</v>
      </c>
      <c r="BE5" s="7">
        <f t="shared" ref="BE5:BE41" si="91">BF5</f>
        <v>43234</v>
      </c>
      <c r="BF5" s="33">
        <f t="shared" si="29"/>
        <v>43234</v>
      </c>
      <c r="BG5" s="7">
        <f t="shared" ref="BG5:BG41" si="92">BH5-$C5</f>
        <v>43238</v>
      </c>
      <c r="BH5" s="7">
        <f t="shared" ref="BH5:BH41" si="93">BI5</f>
        <v>43259</v>
      </c>
      <c r="BI5" s="7">
        <f t="shared" si="30"/>
        <v>43259</v>
      </c>
      <c r="BJ5" s="7">
        <f t="shared" si="31"/>
        <v>43264</v>
      </c>
      <c r="BK5" s="7">
        <f t="shared" si="32"/>
        <v>43267</v>
      </c>
      <c r="BL5" s="16">
        <f t="shared" ref="BL5:BL41" si="94">$BD$1</f>
        <v>43275</v>
      </c>
      <c r="BM5" s="29"/>
      <c r="BN5" s="7">
        <f t="shared" ref="BN5:BN41" si="95">BO5-ShipWindow</f>
        <v>43257</v>
      </c>
      <c r="BO5" s="7">
        <f t="shared" ref="BO5:BO41" si="96">BP5</f>
        <v>43262</v>
      </c>
      <c r="BP5" s="33">
        <f t="shared" si="34"/>
        <v>43262</v>
      </c>
      <c r="BQ5" s="7">
        <f t="shared" ref="BQ5:BQ41" si="97">BR5-$C5</f>
        <v>43266</v>
      </c>
      <c r="BR5" s="7">
        <f t="shared" ref="BR5:BR41" si="98">BS5</f>
        <v>43287</v>
      </c>
      <c r="BS5" s="7">
        <f t="shared" si="35"/>
        <v>43287</v>
      </c>
      <c r="BT5" s="7">
        <f t="shared" si="36"/>
        <v>43292</v>
      </c>
      <c r="BU5" s="7">
        <f t="shared" si="37"/>
        <v>43295</v>
      </c>
      <c r="BV5" s="16">
        <f t="shared" ref="BV5:BV41" si="99">$BN$1</f>
        <v>43303</v>
      </c>
      <c r="BW5" s="29"/>
      <c r="BX5" s="7">
        <f t="shared" ref="BX5:BX41" si="100">BY5-ShipWindow</f>
        <v>43285</v>
      </c>
      <c r="BY5" s="7">
        <f t="shared" ref="BY5:BY41" si="101">BZ5</f>
        <v>43290</v>
      </c>
      <c r="BZ5" s="33">
        <f t="shared" si="39"/>
        <v>43290</v>
      </c>
      <c r="CA5" s="7">
        <f t="shared" ref="CA5:CA41" si="102">CB5-$C5</f>
        <v>43294</v>
      </c>
      <c r="CB5" s="7">
        <f t="shared" ref="CB5:CB41" si="103">CC5</f>
        <v>43315</v>
      </c>
      <c r="CC5" s="7">
        <f t="shared" si="40"/>
        <v>43315</v>
      </c>
      <c r="CD5" s="7">
        <f t="shared" si="41"/>
        <v>43320</v>
      </c>
      <c r="CE5" s="7">
        <f t="shared" si="42"/>
        <v>43323</v>
      </c>
      <c r="CF5" s="16">
        <f t="shared" ref="CF5:CF41" si="104">$BX$1</f>
        <v>43331</v>
      </c>
      <c r="CG5" s="29"/>
      <c r="CH5" s="7">
        <f t="shared" ref="CH5:CH41" si="105">CI5-ShipWindow</f>
        <v>43313</v>
      </c>
      <c r="CI5" s="7">
        <f t="shared" ref="CI5:CI41" si="106">CJ5</f>
        <v>43318</v>
      </c>
      <c r="CJ5" s="33">
        <f t="shared" si="44"/>
        <v>43318</v>
      </c>
      <c r="CK5" s="7">
        <f t="shared" ref="CK5:CK41" si="107">CL5-$C5</f>
        <v>43322</v>
      </c>
      <c r="CL5" s="7">
        <f t="shared" ref="CL5:CL41" si="108">CM5</f>
        <v>43343</v>
      </c>
      <c r="CM5" s="7">
        <f t="shared" si="45"/>
        <v>43343</v>
      </c>
      <c r="CN5" s="7">
        <f t="shared" si="46"/>
        <v>43348</v>
      </c>
      <c r="CO5" s="7">
        <f t="shared" si="47"/>
        <v>43351</v>
      </c>
      <c r="CP5" s="16">
        <f t="shared" ref="CP5:CP41" si="109">$CH$1</f>
        <v>43359</v>
      </c>
      <c r="CQ5" s="29"/>
      <c r="CR5" s="7">
        <f t="shared" ref="CR5:CR41" si="110">CS5-ShipWindow</f>
        <v>43341</v>
      </c>
      <c r="CS5" s="7">
        <f t="shared" ref="CS5:CS41" si="111">CT5</f>
        <v>43346</v>
      </c>
      <c r="CT5" s="33">
        <f t="shared" si="49"/>
        <v>43346</v>
      </c>
      <c r="CU5" s="7">
        <f t="shared" ref="CU5:CU41" si="112">CV5-$C5</f>
        <v>43350</v>
      </c>
      <c r="CV5" s="7">
        <f t="shared" ref="CV5:CV41" si="113">CW5</f>
        <v>43371</v>
      </c>
      <c r="CW5" s="7">
        <f t="shared" si="50"/>
        <v>43371</v>
      </c>
      <c r="CX5" s="7">
        <f t="shared" si="51"/>
        <v>43376</v>
      </c>
      <c r="CY5" s="7">
        <f t="shared" si="52"/>
        <v>43379</v>
      </c>
      <c r="CZ5" s="16">
        <f t="shared" ref="CZ5:CZ41" si="114">$CR$1</f>
        <v>43387</v>
      </c>
      <c r="DA5" s="29"/>
      <c r="DB5" s="7">
        <f t="shared" ref="DB5:DB41" si="115">DC5-ShipWindow</f>
        <v>43369</v>
      </c>
      <c r="DC5" s="7">
        <f t="shared" ref="DC5:DC41" si="116">DD5</f>
        <v>43374</v>
      </c>
      <c r="DD5" s="33">
        <f t="shared" si="54"/>
        <v>43374</v>
      </c>
      <c r="DE5" s="7">
        <f t="shared" ref="DE5:DE41" si="117">DF5-$C5</f>
        <v>43378</v>
      </c>
      <c r="DF5" s="7">
        <f t="shared" ref="DF5:DF41" si="118">DG5</f>
        <v>43399</v>
      </c>
      <c r="DG5" s="7">
        <f t="shared" si="55"/>
        <v>43399</v>
      </c>
      <c r="DH5" s="7">
        <f t="shared" si="56"/>
        <v>43404</v>
      </c>
      <c r="DI5" s="7">
        <f t="shared" si="57"/>
        <v>43407</v>
      </c>
      <c r="DJ5" s="16">
        <f t="shared" ref="DJ5:DJ41" si="119">$DB$1</f>
        <v>43415</v>
      </c>
      <c r="DK5" s="29"/>
      <c r="DL5" s="7">
        <f t="shared" ref="DL5:DL41" si="120">DM5-ShipWindow</f>
        <v>43397</v>
      </c>
      <c r="DM5" s="7">
        <f t="shared" ref="DM5:DM41" si="121">DN5</f>
        <v>43402</v>
      </c>
      <c r="DN5" s="33">
        <f t="shared" si="59"/>
        <v>43402</v>
      </c>
      <c r="DO5" s="7">
        <f t="shared" ref="DO5:DO41" si="122">DP5-$C5</f>
        <v>43406</v>
      </c>
      <c r="DP5" s="7">
        <f t="shared" ref="DP5:DP41" si="123">DQ5</f>
        <v>43427</v>
      </c>
      <c r="DQ5" s="7">
        <f t="shared" si="60"/>
        <v>43427</v>
      </c>
      <c r="DR5" s="7">
        <f t="shared" si="61"/>
        <v>43432</v>
      </c>
      <c r="DS5" s="7">
        <f t="shared" si="62"/>
        <v>43435</v>
      </c>
      <c r="DT5" s="16">
        <f t="shared" ref="DT5:DT41" si="124">$DL$1</f>
        <v>43443</v>
      </c>
      <c r="DU5" s="29"/>
      <c r="DV5" s="7">
        <f t="shared" ref="DV5:DV41" si="125">DW5-ShipWindow</f>
        <v>43425</v>
      </c>
      <c r="DW5" s="7">
        <f t="shared" ref="DW5:DW41" si="126">DX5</f>
        <v>43430</v>
      </c>
      <c r="DX5" s="33">
        <f t="shared" si="64"/>
        <v>43430</v>
      </c>
      <c r="DY5" s="7">
        <f t="shared" ref="DY5:DY41" si="127">DZ5-$C5</f>
        <v>43434</v>
      </c>
      <c r="DZ5" s="7">
        <f t="shared" ref="DZ5:DZ41" si="128">EA5</f>
        <v>43455</v>
      </c>
      <c r="EA5" s="7">
        <f t="shared" si="65"/>
        <v>43455</v>
      </c>
      <c r="EB5" s="7">
        <f t="shared" si="66"/>
        <v>43460</v>
      </c>
      <c r="EC5" s="7">
        <f t="shared" si="67"/>
        <v>43463</v>
      </c>
      <c r="ED5" s="16">
        <f t="shared" ref="ED5:ED41" si="129">$DV$1</f>
        <v>43471</v>
      </c>
      <c r="EE5" s="29"/>
      <c r="EF5" s="42"/>
      <c r="EG5" s="42"/>
      <c r="EH5" s="42"/>
      <c r="EI5" s="42"/>
      <c r="EJ5" s="42"/>
      <c r="EK5" s="42"/>
    </row>
    <row r="6" spans="1:141" ht="11.25" customHeight="1" x14ac:dyDescent="0.2">
      <c r="A6" s="6" t="s">
        <v>32</v>
      </c>
      <c r="B6" s="6" t="s">
        <v>33</v>
      </c>
      <c r="C6" s="4">
        <f t="shared" si="0"/>
        <v>12</v>
      </c>
      <c r="D6" s="47">
        <f t="shared" si="1"/>
        <v>37</v>
      </c>
      <c r="E6" s="46"/>
      <c r="F6" s="7">
        <f t="shared" si="68"/>
        <v>43098</v>
      </c>
      <c r="G6" s="7">
        <f t="shared" si="69"/>
        <v>43103</v>
      </c>
      <c r="H6" s="33">
        <f t="shared" si="3"/>
        <v>43103</v>
      </c>
      <c r="I6" s="7">
        <f t="shared" ref="I6:I41" si="130">J6-$C6</f>
        <v>43107</v>
      </c>
      <c r="J6" s="7">
        <f t="shared" ref="J6:J41" si="131">K6</f>
        <v>43119</v>
      </c>
      <c r="K6" s="7">
        <f t="shared" si="4"/>
        <v>43119</v>
      </c>
      <c r="L6" s="7">
        <f t="shared" si="5"/>
        <v>43124</v>
      </c>
      <c r="M6" s="7">
        <f t="shared" si="6"/>
        <v>43127</v>
      </c>
      <c r="N6" s="16">
        <f t="shared" si="7"/>
        <v>43135</v>
      </c>
      <c r="O6" s="29"/>
      <c r="P6" s="7">
        <f t="shared" si="70"/>
        <v>43126</v>
      </c>
      <c r="Q6" s="7">
        <f t="shared" si="71"/>
        <v>43131</v>
      </c>
      <c r="R6" s="33">
        <f t="shared" si="9"/>
        <v>43131</v>
      </c>
      <c r="S6" s="7">
        <f t="shared" si="72"/>
        <v>43135</v>
      </c>
      <c r="T6" s="7">
        <f t="shared" si="73"/>
        <v>43147</v>
      </c>
      <c r="U6" s="7">
        <f t="shared" si="10"/>
        <v>43147</v>
      </c>
      <c r="V6" s="7">
        <f t="shared" si="11"/>
        <v>43152</v>
      </c>
      <c r="W6" s="7">
        <f t="shared" si="12"/>
        <v>43155</v>
      </c>
      <c r="X6" s="16">
        <f t="shared" si="74"/>
        <v>43163</v>
      </c>
      <c r="Y6" s="29"/>
      <c r="Z6" s="7">
        <f t="shared" si="75"/>
        <v>43154</v>
      </c>
      <c r="AA6" s="7">
        <f t="shared" si="76"/>
        <v>43159</v>
      </c>
      <c r="AB6" s="33">
        <f t="shared" si="14"/>
        <v>43159</v>
      </c>
      <c r="AC6" s="7">
        <f t="shared" si="77"/>
        <v>43163</v>
      </c>
      <c r="AD6" s="7">
        <f t="shared" si="78"/>
        <v>43175</v>
      </c>
      <c r="AE6" s="7">
        <f t="shared" si="15"/>
        <v>43175</v>
      </c>
      <c r="AF6" s="7">
        <f t="shared" si="16"/>
        <v>43180</v>
      </c>
      <c r="AG6" s="7">
        <f t="shared" si="17"/>
        <v>43183</v>
      </c>
      <c r="AH6" s="16">
        <f t="shared" si="79"/>
        <v>43191</v>
      </c>
      <c r="AI6" s="29"/>
      <c r="AJ6" s="7">
        <f t="shared" si="80"/>
        <v>43182</v>
      </c>
      <c r="AK6" s="7">
        <f t="shared" si="81"/>
        <v>43187</v>
      </c>
      <c r="AL6" s="33">
        <f t="shared" si="19"/>
        <v>43187</v>
      </c>
      <c r="AM6" s="7">
        <f t="shared" si="82"/>
        <v>43191</v>
      </c>
      <c r="AN6" s="7">
        <f t="shared" si="83"/>
        <v>43203</v>
      </c>
      <c r="AO6" s="7">
        <f t="shared" si="20"/>
        <v>43203</v>
      </c>
      <c r="AP6" s="7">
        <f t="shared" si="21"/>
        <v>43208</v>
      </c>
      <c r="AQ6" s="7">
        <f t="shared" si="22"/>
        <v>43211</v>
      </c>
      <c r="AR6" s="16">
        <f t="shared" si="84"/>
        <v>43219</v>
      </c>
      <c r="AS6" s="29"/>
      <c r="AT6" s="7">
        <f t="shared" si="85"/>
        <v>43210</v>
      </c>
      <c r="AU6" s="7">
        <f t="shared" si="86"/>
        <v>43215</v>
      </c>
      <c r="AV6" s="33">
        <f t="shared" si="24"/>
        <v>43215</v>
      </c>
      <c r="AW6" s="7">
        <f t="shared" si="87"/>
        <v>43219</v>
      </c>
      <c r="AX6" s="7">
        <f t="shared" si="88"/>
        <v>43231</v>
      </c>
      <c r="AY6" s="7">
        <f t="shared" si="25"/>
        <v>43231</v>
      </c>
      <c r="AZ6" s="7">
        <f t="shared" si="26"/>
        <v>43236</v>
      </c>
      <c r="BA6" s="7">
        <f t="shared" si="27"/>
        <v>43239</v>
      </c>
      <c r="BB6" s="16">
        <f t="shared" si="89"/>
        <v>43247</v>
      </c>
      <c r="BC6" s="29"/>
      <c r="BD6" s="7">
        <f t="shared" si="90"/>
        <v>43238</v>
      </c>
      <c r="BE6" s="7">
        <f t="shared" si="91"/>
        <v>43243</v>
      </c>
      <c r="BF6" s="33">
        <f t="shared" si="29"/>
        <v>43243</v>
      </c>
      <c r="BG6" s="7">
        <f t="shared" si="92"/>
        <v>43247</v>
      </c>
      <c r="BH6" s="7">
        <f t="shared" si="93"/>
        <v>43259</v>
      </c>
      <c r="BI6" s="7">
        <f t="shared" si="30"/>
        <v>43259</v>
      </c>
      <c r="BJ6" s="7">
        <f t="shared" si="31"/>
        <v>43264</v>
      </c>
      <c r="BK6" s="7">
        <f t="shared" si="32"/>
        <v>43267</v>
      </c>
      <c r="BL6" s="16">
        <f t="shared" si="94"/>
        <v>43275</v>
      </c>
      <c r="BM6" s="29"/>
      <c r="BN6" s="7">
        <f t="shared" si="95"/>
        <v>43266</v>
      </c>
      <c r="BO6" s="7">
        <f t="shared" si="96"/>
        <v>43271</v>
      </c>
      <c r="BP6" s="33">
        <f t="shared" si="34"/>
        <v>43271</v>
      </c>
      <c r="BQ6" s="7">
        <f t="shared" si="97"/>
        <v>43275</v>
      </c>
      <c r="BR6" s="7">
        <f t="shared" si="98"/>
        <v>43287</v>
      </c>
      <c r="BS6" s="7">
        <f t="shared" si="35"/>
        <v>43287</v>
      </c>
      <c r="BT6" s="7">
        <f t="shared" si="36"/>
        <v>43292</v>
      </c>
      <c r="BU6" s="7">
        <f t="shared" si="37"/>
        <v>43295</v>
      </c>
      <c r="BV6" s="16">
        <f t="shared" si="99"/>
        <v>43303</v>
      </c>
      <c r="BW6" s="29"/>
      <c r="BX6" s="7">
        <f t="shared" si="100"/>
        <v>43294</v>
      </c>
      <c r="BY6" s="7">
        <f t="shared" si="101"/>
        <v>43299</v>
      </c>
      <c r="BZ6" s="33">
        <f t="shared" si="39"/>
        <v>43299</v>
      </c>
      <c r="CA6" s="7">
        <f t="shared" si="102"/>
        <v>43303</v>
      </c>
      <c r="CB6" s="7">
        <f t="shared" si="103"/>
        <v>43315</v>
      </c>
      <c r="CC6" s="7">
        <f t="shared" si="40"/>
        <v>43315</v>
      </c>
      <c r="CD6" s="7">
        <f t="shared" si="41"/>
        <v>43320</v>
      </c>
      <c r="CE6" s="7">
        <f t="shared" si="42"/>
        <v>43323</v>
      </c>
      <c r="CF6" s="16">
        <f t="shared" si="104"/>
        <v>43331</v>
      </c>
      <c r="CG6" s="29"/>
      <c r="CH6" s="7">
        <f t="shared" si="105"/>
        <v>43322</v>
      </c>
      <c r="CI6" s="7">
        <f t="shared" si="106"/>
        <v>43327</v>
      </c>
      <c r="CJ6" s="33">
        <f t="shared" si="44"/>
        <v>43327</v>
      </c>
      <c r="CK6" s="7">
        <f t="shared" si="107"/>
        <v>43331</v>
      </c>
      <c r="CL6" s="7">
        <f t="shared" si="108"/>
        <v>43343</v>
      </c>
      <c r="CM6" s="7">
        <f t="shared" si="45"/>
        <v>43343</v>
      </c>
      <c r="CN6" s="7">
        <f t="shared" si="46"/>
        <v>43348</v>
      </c>
      <c r="CO6" s="7">
        <f t="shared" si="47"/>
        <v>43351</v>
      </c>
      <c r="CP6" s="16">
        <f t="shared" si="109"/>
        <v>43359</v>
      </c>
      <c r="CQ6" s="29"/>
      <c r="CR6" s="7">
        <f t="shared" si="110"/>
        <v>43350</v>
      </c>
      <c r="CS6" s="7">
        <f t="shared" si="111"/>
        <v>43355</v>
      </c>
      <c r="CT6" s="33">
        <f t="shared" si="49"/>
        <v>43355</v>
      </c>
      <c r="CU6" s="7">
        <f t="shared" si="112"/>
        <v>43359</v>
      </c>
      <c r="CV6" s="7">
        <f t="shared" si="113"/>
        <v>43371</v>
      </c>
      <c r="CW6" s="7">
        <f t="shared" si="50"/>
        <v>43371</v>
      </c>
      <c r="CX6" s="7">
        <f t="shared" si="51"/>
        <v>43376</v>
      </c>
      <c r="CY6" s="7">
        <f t="shared" si="52"/>
        <v>43379</v>
      </c>
      <c r="CZ6" s="16">
        <f t="shared" si="114"/>
        <v>43387</v>
      </c>
      <c r="DA6" s="29"/>
      <c r="DB6" s="7">
        <f t="shared" si="115"/>
        <v>43378</v>
      </c>
      <c r="DC6" s="7">
        <f t="shared" si="116"/>
        <v>43383</v>
      </c>
      <c r="DD6" s="33">
        <f t="shared" si="54"/>
        <v>43383</v>
      </c>
      <c r="DE6" s="7">
        <f t="shared" si="117"/>
        <v>43387</v>
      </c>
      <c r="DF6" s="7">
        <f t="shared" si="118"/>
        <v>43399</v>
      </c>
      <c r="DG6" s="7">
        <f t="shared" si="55"/>
        <v>43399</v>
      </c>
      <c r="DH6" s="7">
        <f t="shared" si="56"/>
        <v>43404</v>
      </c>
      <c r="DI6" s="7">
        <f t="shared" si="57"/>
        <v>43407</v>
      </c>
      <c r="DJ6" s="16">
        <f t="shared" si="119"/>
        <v>43415</v>
      </c>
      <c r="DK6" s="29"/>
      <c r="DL6" s="7">
        <f t="shared" si="120"/>
        <v>43406</v>
      </c>
      <c r="DM6" s="7">
        <f t="shared" si="121"/>
        <v>43411</v>
      </c>
      <c r="DN6" s="33">
        <f t="shared" si="59"/>
        <v>43411</v>
      </c>
      <c r="DO6" s="7">
        <f t="shared" si="122"/>
        <v>43415</v>
      </c>
      <c r="DP6" s="7">
        <f t="shared" si="123"/>
        <v>43427</v>
      </c>
      <c r="DQ6" s="7">
        <f t="shared" si="60"/>
        <v>43427</v>
      </c>
      <c r="DR6" s="7">
        <f t="shared" si="61"/>
        <v>43432</v>
      </c>
      <c r="DS6" s="7">
        <f t="shared" si="62"/>
        <v>43435</v>
      </c>
      <c r="DT6" s="16">
        <f t="shared" si="124"/>
        <v>43443</v>
      </c>
      <c r="DU6" s="29"/>
      <c r="DV6" s="7">
        <f t="shared" si="125"/>
        <v>43434</v>
      </c>
      <c r="DW6" s="7">
        <f t="shared" si="126"/>
        <v>43439</v>
      </c>
      <c r="DX6" s="33">
        <f t="shared" si="64"/>
        <v>43439</v>
      </c>
      <c r="DY6" s="7">
        <f t="shared" si="127"/>
        <v>43443</v>
      </c>
      <c r="DZ6" s="7">
        <f t="shared" si="128"/>
        <v>43455</v>
      </c>
      <c r="EA6" s="7">
        <f t="shared" si="65"/>
        <v>43455</v>
      </c>
      <c r="EB6" s="7">
        <f t="shared" si="66"/>
        <v>43460</v>
      </c>
      <c r="EC6" s="7">
        <f t="shared" si="67"/>
        <v>43463</v>
      </c>
      <c r="ED6" s="16">
        <f t="shared" si="129"/>
        <v>43471</v>
      </c>
      <c r="EE6" s="29"/>
      <c r="EF6" s="42"/>
      <c r="EG6" s="42"/>
      <c r="EH6" s="42"/>
      <c r="EI6" s="42"/>
      <c r="EJ6" s="42"/>
      <c r="EK6" s="42"/>
    </row>
    <row r="7" spans="1:141" ht="11.25" customHeight="1" x14ac:dyDescent="0.2">
      <c r="A7" s="6" t="s">
        <v>10</v>
      </c>
      <c r="B7" s="6" t="s">
        <v>11</v>
      </c>
      <c r="C7" s="4">
        <f t="shared" si="0"/>
        <v>21</v>
      </c>
      <c r="D7" s="47">
        <f t="shared" si="1"/>
        <v>46</v>
      </c>
      <c r="E7" s="46"/>
      <c r="F7" s="7">
        <f t="shared" si="68"/>
        <v>43089</v>
      </c>
      <c r="G7" s="7">
        <f t="shared" si="69"/>
        <v>43094</v>
      </c>
      <c r="H7" s="33">
        <f t="shared" si="3"/>
        <v>43094</v>
      </c>
      <c r="I7" s="7">
        <f t="shared" si="130"/>
        <v>43098</v>
      </c>
      <c r="J7" s="7">
        <f t="shared" si="131"/>
        <v>43119</v>
      </c>
      <c r="K7" s="7">
        <f t="shared" si="4"/>
        <v>43119</v>
      </c>
      <c r="L7" s="7">
        <f t="shared" si="5"/>
        <v>43124</v>
      </c>
      <c r="M7" s="7">
        <f t="shared" si="6"/>
        <v>43127</v>
      </c>
      <c r="N7" s="16">
        <f t="shared" si="7"/>
        <v>43135</v>
      </c>
      <c r="O7" s="29"/>
      <c r="P7" s="7">
        <f t="shared" si="70"/>
        <v>43117</v>
      </c>
      <c r="Q7" s="7">
        <f t="shared" si="71"/>
        <v>43122</v>
      </c>
      <c r="R7" s="33">
        <f t="shared" si="9"/>
        <v>43122</v>
      </c>
      <c r="S7" s="7">
        <f t="shared" si="72"/>
        <v>43126</v>
      </c>
      <c r="T7" s="7">
        <f t="shared" si="73"/>
        <v>43147</v>
      </c>
      <c r="U7" s="7">
        <f t="shared" si="10"/>
        <v>43147</v>
      </c>
      <c r="V7" s="7">
        <f t="shared" si="11"/>
        <v>43152</v>
      </c>
      <c r="W7" s="7">
        <f t="shared" si="12"/>
        <v>43155</v>
      </c>
      <c r="X7" s="16">
        <f t="shared" si="74"/>
        <v>43163</v>
      </c>
      <c r="Y7" s="29"/>
      <c r="Z7" s="7">
        <f t="shared" si="75"/>
        <v>43145</v>
      </c>
      <c r="AA7" s="7">
        <f t="shared" si="76"/>
        <v>43150</v>
      </c>
      <c r="AB7" s="33">
        <f t="shared" si="14"/>
        <v>43150</v>
      </c>
      <c r="AC7" s="7">
        <f t="shared" si="77"/>
        <v>43154</v>
      </c>
      <c r="AD7" s="7">
        <f t="shared" si="78"/>
        <v>43175</v>
      </c>
      <c r="AE7" s="7">
        <f t="shared" si="15"/>
        <v>43175</v>
      </c>
      <c r="AF7" s="7">
        <f t="shared" si="16"/>
        <v>43180</v>
      </c>
      <c r="AG7" s="7">
        <f t="shared" si="17"/>
        <v>43183</v>
      </c>
      <c r="AH7" s="16">
        <f t="shared" si="79"/>
        <v>43191</v>
      </c>
      <c r="AI7" s="29"/>
      <c r="AJ7" s="7">
        <f t="shared" si="80"/>
        <v>43173</v>
      </c>
      <c r="AK7" s="7">
        <f t="shared" si="81"/>
        <v>43178</v>
      </c>
      <c r="AL7" s="33">
        <f t="shared" si="19"/>
        <v>43178</v>
      </c>
      <c r="AM7" s="7">
        <f t="shared" si="82"/>
        <v>43182</v>
      </c>
      <c r="AN7" s="7">
        <f t="shared" si="83"/>
        <v>43203</v>
      </c>
      <c r="AO7" s="7">
        <f t="shared" si="20"/>
        <v>43203</v>
      </c>
      <c r="AP7" s="7">
        <f t="shared" si="21"/>
        <v>43208</v>
      </c>
      <c r="AQ7" s="7">
        <f t="shared" si="22"/>
        <v>43211</v>
      </c>
      <c r="AR7" s="16">
        <f t="shared" si="84"/>
        <v>43219</v>
      </c>
      <c r="AS7" s="29"/>
      <c r="AT7" s="7">
        <f t="shared" si="85"/>
        <v>43201</v>
      </c>
      <c r="AU7" s="7">
        <f t="shared" si="86"/>
        <v>43206</v>
      </c>
      <c r="AV7" s="33">
        <f t="shared" si="24"/>
        <v>43206</v>
      </c>
      <c r="AW7" s="7">
        <f t="shared" si="87"/>
        <v>43210</v>
      </c>
      <c r="AX7" s="7">
        <f t="shared" si="88"/>
        <v>43231</v>
      </c>
      <c r="AY7" s="7">
        <f t="shared" si="25"/>
        <v>43231</v>
      </c>
      <c r="AZ7" s="7">
        <f t="shared" si="26"/>
        <v>43236</v>
      </c>
      <c r="BA7" s="7">
        <f t="shared" si="27"/>
        <v>43239</v>
      </c>
      <c r="BB7" s="16">
        <f t="shared" si="89"/>
        <v>43247</v>
      </c>
      <c r="BC7" s="29"/>
      <c r="BD7" s="7">
        <f t="shared" si="90"/>
        <v>43229</v>
      </c>
      <c r="BE7" s="7">
        <f t="shared" si="91"/>
        <v>43234</v>
      </c>
      <c r="BF7" s="33">
        <f t="shared" si="29"/>
        <v>43234</v>
      </c>
      <c r="BG7" s="7">
        <f t="shared" si="92"/>
        <v>43238</v>
      </c>
      <c r="BH7" s="7">
        <f t="shared" si="93"/>
        <v>43259</v>
      </c>
      <c r="BI7" s="7">
        <f t="shared" si="30"/>
        <v>43259</v>
      </c>
      <c r="BJ7" s="7">
        <f t="shared" si="31"/>
        <v>43264</v>
      </c>
      <c r="BK7" s="7">
        <f t="shared" si="32"/>
        <v>43267</v>
      </c>
      <c r="BL7" s="16">
        <f t="shared" si="94"/>
        <v>43275</v>
      </c>
      <c r="BM7" s="29"/>
      <c r="BN7" s="7">
        <f t="shared" si="95"/>
        <v>43257</v>
      </c>
      <c r="BO7" s="7">
        <f t="shared" si="96"/>
        <v>43262</v>
      </c>
      <c r="BP7" s="33">
        <f t="shared" si="34"/>
        <v>43262</v>
      </c>
      <c r="BQ7" s="7">
        <f t="shared" si="97"/>
        <v>43266</v>
      </c>
      <c r="BR7" s="7">
        <f t="shared" si="98"/>
        <v>43287</v>
      </c>
      <c r="BS7" s="7">
        <f t="shared" si="35"/>
        <v>43287</v>
      </c>
      <c r="BT7" s="7">
        <f t="shared" si="36"/>
        <v>43292</v>
      </c>
      <c r="BU7" s="7">
        <f t="shared" si="37"/>
        <v>43295</v>
      </c>
      <c r="BV7" s="16">
        <f t="shared" si="99"/>
        <v>43303</v>
      </c>
      <c r="BW7" s="29"/>
      <c r="BX7" s="7">
        <f t="shared" si="100"/>
        <v>43285</v>
      </c>
      <c r="BY7" s="7">
        <f t="shared" si="101"/>
        <v>43290</v>
      </c>
      <c r="BZ7" s="33">
        <f t="shared" si="39"/>
        <v>43290</v>
      </c>
      <c r="CA7" s="7">
        <f t="shared" si="102"/>
        <v>43294</v>
      </c>
      <c r="CB7" s="7">
        <f t="shared" si="103"/>
        <v>43315</v>
      </c>
      <c r="CC7" s="7">
        <f t="shared" si="40"/>
        <v>43315</v>
      </c>
      <c r="CD7" s="7">
        <f t="shared" si="41"/>
        <v>43320</v>
      </c>
      <c r="CE7" s="7">
        <f t="shared" si="42"/>
        <v>43323</v>
      </c>
      <c r="CF7" s="16">
        <f t="shared" si="104"/>
        <v>43331</v>
      </c>
      <c r="CG7" s="29"/>
      <c r="CH7" s="7">
        <f t="shared" si="105"/>
        <v>43313</v>
      </c>
      <c r="CI7" s="7">
        <f t="shared" si="106"/>
        <v>43318</v>
      </c>
      <c r="CJ7" s="33">
        <f t="shared" si="44"/>
        <v>43318</v>
      </c>
      <c r="CK7" s="7">
        <f t="shared" si="107"/>
        <v>43322</v>
      </c>
      <c r="CL7" s="7">
        <f t="shared" si="108"/>
        <v>43343</v>
      </c>
      <c r="CM7" s="7">
        <f t="shared" si="45"/>
        <v>43343</v>
      </c>
      <c r="CN7" s="7">
        <f t="shared" si="46"/>
        <v>43348</v>
      </c>
      <c r="CO7" s="7">
        <f t="shared" si="47"/>
        <v>43351</v>
      </c>
      <c r="CP7" s="16">
        <f t="shared" si="109"/>
        <v>43359</v>
      </c>
      <c r="CQ7" s="29"/>
      <c r="CR7" s="7">
        <f t="shared" si="110"/>
        <v>43341</v>
      </c>
      <c r="CS7" s="7">
        <f t="shared" si="111"/>
        <v>43346</v>
      </c>
      <c r="CT7" s="33">
        <f t="shared" si="49"/>
        <v>43346</v>
      </c>
      <c r="CU7" s="7">
        <f t="shared" si="112"/>
        <v>43350</v>
      </c>
      <c r="CV7" s="7">
        <f t="shared" si="113"/>
        <v>43371</v>
      </c>
      <c r="CW7" s="7">
        <f t="shared" si="50"/>
        <v>43371</v>
      </c>
      <c r="CX7" s="7">
        <f t="shared" si="51"/>
        <v>43376</v>
      </c>
      <c r="CY7" s="7">
        <f t="shared" si="52"/>
        <v>43379</v>
      </c>
      <c r="CZ7" s="16">
        <f t="shared" si="114"/>
        <v>43387</v>
      </c>
      <c r="DA7" s="29"/>
      <c r="DB7" s="7">
        <f t="shared" si="115"/>
        <v>43369</v>
      </c>
      <c r="DC7" s="7">
        <f t="shared" si="116"/>
        <v>43374</v>
      </c>
      <c r="DD7" s="33">
        <f t="shared" si="54"/>
        <v>43374</v>
      </c>
      <c r="DE7" s="7">
        <f t="shared" si="117"/>
        <v>43378</v>
      </c>
      <c r="DF7" s="7">
        <f t="shared" si="118"/>
        <v>43399</v>
      </c>
      <c r="DG7" s="7">
        <f t="shared" si="55"/>
        <v>43399</v>
      </c>
      <c r="DH7" s="7">
        <f t="shared" si="56"/>
        <v>43404</v>
      </c>
      <c r="DI7" s="7">
        <f t="shared" si="57"/>
        <v>43407</v>
      </c>
      <c r="DJ7" s="16">
        <f t="shared" si="119"/>
        <v>43415</v>
      </c>
      <c r="DK7" s="29"/>
      <c r="DL7" s="7">
        <f t="shared" si="120"/>
        <v>43397</v>
      </c>
      <c r="DM7" s="7">
        <f t="shared" si="121"/>
        <v>43402</v>
      </c>
      <c r="DN7" s="33">
        <f t="shared" si="59"/>
        <v>43402</v>
      </c>
      <c r="DO7" s="7">
        <f t="shared" si="122"/>
        <v>43406</v>
      </c>
      <c r="DP7" s="7">
        <f t="shared" si="123"/>
        <v>43427</v>
      </c>
      <c r="DQ7" s="7">
        <f t="shared" si="60"/>
        <v>43427</v>
      </c>
      <c r="DR7" s="7">
        <f t="shared" si="61"/>
        <v>43432</v>
      </c>
      <c r="DS7" s="7">
        <f t="shared" si="62"/>
        <v>43435</v>
      </c>
      <c r="DT7" s="16">
        <f t="shared" si="124"/>
        <v>43443</v>
      </c>
      <c r="DU7" s="29"/>
      <c r="DV7" s="7">
        <f t="shared" si="125"/>
        <v>43425</v>
      </c>
      <c r="DW7" s="7">
        <f t="shared" si="126"/>
        <v>43430</v>
      </c>
      <c r="DX7" s="33">
        <f t="shared" si="64"/>
        <v>43430</v>
      </c>
      <c r="DY7" s="7">
        <f t="shared" si="127"/>
        <v>43434</v>
      </c>
      <c r="DZ7" s="7">
        <f t="shared" si="128"/>
        <v>43455</v>
      </c>
      <c r="EA7" s="7">
        <f t="shared" si="65"/>
        <v>43455</v>
      </c>
      <c r="EB7" s="7">
        <f t="shared" si="66"/>
        <v>43460</v>
      </c>
      <c r="EC7" s="7">
        <f t="shared" si="67"/>
        <v>43463</v>
      </c>
      <c r="ED7" s="16">
        <f t="shared" si="129"/>
        <v>43471</v>
      </c>
      <c r="EE7" s="29"/>
      <c r="EF7" s="42"/>
      <c r="EG7" s="42"/>
      <c r="EH7" s="42"/>
      <c r="EI7" s="42"/>
      <c r="EJ7" s="42"/>
      <c r="EK7" s="42"/>
    </row>
    <row r="8" spans="1:141" ht="11.25" customHeight="1" x14ac:dyDescent="0.2">
      <c r="A8" s="6" t="s">
        <v>12</v>
      </c>
      <c r="B8" s="6" t="s">
        <v>11</v>
      </c>
      <c r="C8" s="4">
        <f t="shared" si="0"/>
        <v>14</v>
      </c>
      <c r="D8" s="47">
        <f t="shared" si="1"/>
        <v>39</v>
      </c>
      <c r="E8" s="46"/>
      <c r="F8" s="7">
        <f t="shared" si="68"/>
        <v>43096</v>
      </c>
      <c r="G8" s="7">
        <f t="shared" si="69"/>
        <v>43101</v>
      </c>
      <c r="H8" s="33">
        <f t="shared" si="3"/>
        <v>43101</v>
      </c>
      <c r="I8" s="7">
        <f t="shared" si="130"/>
        <v>43105</v>
      </c>
      <c r="J8" s="7">
        <f t="shared" si="131"/>
        <v>43119</v>
      </c>
      <c r="K8" s="7">
        <f t="shared" si="4"/>
        <v>43119</v>
      </c>
      <c r="L8" s="7">
        <f t="shared" si="5"/>
        <v>43124</v>
      </c>
      <c r="M8" s="7">
        <f t="shared" si="6"/>
        <v>43127</v>
      </c>
      <c r="N8" s="16">
        <f t="shared" si="7"/>
        <v>43135</v>
      </c>
      <c r="O8" s="29"/>
      <c r="P8" s="7">
        <f t="shared" si="70"/>
        <v>43124</v>
      </c>
      <c r="Q8" s="7">
        <f t="shared" si="71"/>
        <v>43129</v>
      </c>
      <c r="R8" s="33">
        <f t="shared" si="9"/>
        <v>43129</v>
      </c>
      <c r="S8" s="7">
        <f t="shared" si="72"/>
        <v>43133</v>
      </c>
      <c r="T8" s="7">
        <f t="shared" si="73"/>
        <v>43147</v>
      </c>
      <c r="U8" s="7">
        <f t="shared" si="10"/>
        <v>43147</v>
      </c>
      <c r="V8" s="7">
        <f t="shared" si="11"/>
        <v>43152</v>
      </c>
      <c r="W8" s="7">
        <f t="shared" si="12"/>
        <v>43155</v>
      </c>
      <c r="X8" s="16">
        <f t="shared" si="74"/>
        <v>43163</v>
      </c>
      <c r="Y8" s="29"/>
      <c r="Z8" s="7">
        <f t="shared" si="75"/>
        <v>43152</v>
      </c>
      <c r="AA8" s="7">
        <f t="shared" si="76"/>
        <v>43157</v>
      </c>
      <c r="AB8" s="33">
        <f t="shared" si="14"/>
        <v>43157</v>
      </c>
      <c r="AC8" s="7">
        <f t="shared" si="77"/>
        <v>43161</v>
      </c>
      <c r="AD8" s="7">
        <f t="shared" si="78"/>
        <v>43175</v>
      </c>
      <c r="AE8" s="7">
        <f t="shared" si="15"/>
        <v>43175</v>
      </c>
      <c r="AF8" s="7">
        <f t="shared" si="16"/>
        <v>43180</v>
      </c>
      <c r="AG8" s="7">
        <f t="shared" si="17"/>
        <v>43183</v>
      </c>
      <c r="AH8" s="16">
        <f t="shared" si="79"/>
        <v>43191</v>
      </c>
      <c r="AI8" s="29"/>
      <c r="AJ8" s="7">
        <f t="shared" si="80"/>
        <v>43180</v>
      </c>
      <c r="AK8" s="7">
        <f t="shared" si="81"/>
        <v>43185</v>
      </c>
      <c r="AL8" s="33">
        <f t="shared" si="19"/>
        <v>43185</v>
      </c>
      <c r="AM8" s="7">
        <f t="shared" si="82"/>
        <v>43189</v>
      </c>
      <c r="AN8" s="7">
        <f t="shared" si="83"/>
        <v>43203</v>
      </c>
      <c r="AO8" s="7">
        <f t="shared" si="20"/>
        <v>43203</v>
      </c>
      <c r="AP8" s="7">
        <f t="shared" si="21"/>
        <v>43208</v>
      </c>
      <c r="AQ8" s="7">
        <f t="shared" si="22"/>
        <v>43211</v>
      </c>
      <c r="AR8" s="16">
        <f t="shared" si="84"/>
        <v>43219</v>
      </c>
      <c r="AS8" s="29"/>
      <c r="AT8" s="7">
        <f t="shared" si="85"/>
        <v>43208</v>
      </c>
      <c r="AU8" s="7">
        <f t="shared" si="86"/>
        <v>43213</v>
      </c>
      <c r="AV8" s="33">
        <f t="shared" si="24"/>
        <v>43213</v>
      </c>
      <c r="AW8" s="7">
        <f t="shared" si="87"/>
        <v>43217</v>
      </c>
      <c r="AX8" s="7">
        <f t="shared" si="88"/>
        <v>43231</v>
      </c>
      <c r="AY8" s="7">
        <f t="shared" si="25"/>
        <v>43231</v>
      </c>
      <c r="AZ8" s="7">
        <f t="shared" si="26"/>
        <v>43236</v>
      </c>
      <c r="BA8" s="7">
        <f t="shared" si="27"/>
        <v>43239</v>
      </c>
      <c r="BB8" s="16">
        <f t="shared" si="89"/>
        <v>43247</v>
      </c>
      <c r="BC8" s="29"/>
      <c r="BD8" s="7">
        <f t="shared" si="90"/>
        <v>43236</v>
      </c>
      <c r="BE8" s="7">
        <f t="shared" si="91"/>
        <v>43241</v>
      </c>
      <c r="BF8" s="33">
        <f t="shared" si="29"/>
        <v>43241</v>
      </c>
      <c r="BG8" s="7">
        <f t="shared" si="92"/>
        <v>43245</v>
      </c>
      <c r="BH8" s="7">
        <f t="shared" si="93"/>
        <v>43259</v>
      </c>
      <c r="BI8" s="7">
        <f t="shared" si="30"/>
        <v>43259</v>
      </c>
      <c r="BJ8" s="7">
        <f t="shared" si="31"/>
        <v>43264</v>
      </c>
      <c r="BK8" s="7">
        <f t="shared" si="32"/>
        <v>43267</v>
      </c>
      <c r="BL8" s="16">
        <f t="shared" si="94"/>
        <v>43275</v>
      </c>
      <c r="BM8" s="29"/>
      <c r="BN8" s="7">
        <f t="shared" si="95"/>
        <v>43264</v>
      </c>
      <c r="BO8" s="7">
        <f t="shared" si="96"/>
        <v>43269</v>
      </c>
      <c r="BP8" s="33">
        <f t="shared" si="34"/>
        <v>43269</v>
      </c>
      <c r="BQ8" s="7">
        <f t="shared" si="97"/>
        <v>43273</v>
      </c>
      <c r="BR8" s="7">
        <f t="shared" si="98"/>
        <v>43287</v>
      </c>
      <c r="BS8" s="7">
        <f t="shared" si="35"/>
        <v>43287</v>
      </c>
      <c r="BT8" s="7">
        <f t="shared" si="36"/>
        <v>43292</v>
      </c>
      <c r="BU8" s="7">
        <f t="shared" si="37"/>
        <v>43295</v>
      </c>
      <c r="BV8" s="16">
        <f t="shared" si="99"/>
        <v>43303</v>
      </c>
      <c r="BW8" s="29"/>
      <c r="BX8" s="7">
        <f t="shared" si="100"/>
        <v>43292</v>
      </c>
      <c r="BY8" s="7">
        <f t="shared" si="101"/>
        <v>43297</v>
      </c>
      <c r="BZ8" s="33">
        <f t="shared" si="39"/>
        <v>43297</v>
      </c>
      <c r="CA8" s="7">
        <f t="shared" si="102"/>
        <v>43301</v>
      </c>
      <c r="CB8" s="7">
        <f t="shared" si="103"/>
        <v>43315</v>
      </c>
      <c r="CC8" s="7">
        <f t="shared" si="40"/>
        <v>43315</v>
      </c>
      <c r="CD8" s="7">
        <f t="shared" si="41"/>
        <v>43320</v>
      </c>
      <c r="CE8" s="7">
        <f t="shared" si="42"/>
        <v>43323</v>
      </c>
      <c r="CF8" s="16">
        <f t="shared" si="104"/>
        <v>43331</v>
      </c>
      <c r="CG8" s="29"/>
      <c r="CH8" s="7">
        <f t="shared" si="105"/>
        <v>43320</v>
      </c>
      <c r="CI8" s="7">
        <f t="shared" si="106"/>
        <v>43325</v>
      </c>
      <c r="CJ8" s="33">
        <f t="shared" si="44"/>
        <v>43325</v>
      </c>
      <c r="CK8" s="7">
        <f t="shared" si="107"/>
        <v>43329</v>
      </c>
      <c r="CL8" s="7">
        <f t="shared" si="108"/>
        <v>43343</v>
      </c>
      <c r="CM8" s="7">
        <f t="shared" si="45"/>
        <v>43343</v>
      </c>
      <c r="CN8" s="7">
        <f t="shared" si="46"/>
        <v>43348</v>
      </c>
      <c r="CO8" s="7">
        <f t="shared" si="47"/>
        <v>43351</v>
      </c>
      <c r="CP8" s="16">
        <f t="shared" si="109"/>
        <v>43359</v>
      </c>
      <c r="CQ8" s="29"/>
      <c r="CR8" s="7">
        <f t="shared" si="110"/>
        <v>43348</v>
      </c>
      <c r="CS8" s="7">
        <f t="shared" si="111"/>
        <v>43353</v>
      </c>
      <c r="CT8" s="33">
        <f t="shared" si="49"/>
        <v>43353</v>
      </c>
      <c r="CU8" s="7">
        <f t="shared" si="112"/>
        <v>43357</v>
      </c>
      <c r="CV8" s="7">
        <f t="shared" si="113"/>
        <v>43371</v>
      </c>
      <c r="CW8" s="7">
        <f t="shared" si="50"/>
        <v>43371</v>
      </c>
      <c r="CX8" s="7">
        <f t="shared" si="51"/>
        <v>43376</v>
      </c>
      <c r="CY8" s="7">
        <f t="shared" si="52"/>
        <v>43379</v>
      </c>
      <c r="CZ8" s="16">
        <f t="shared" si="114"/>
        <v>43387</v>
      </c>
      <c r="DA8" s="29"/>
      <c r="DB8" s="7">
        <f t="shared" si="115"/>
        <v>43376</v>
      </c>
      <c r="DC8" s="7">
        <f t="shared" si="116"/>
        <v>43381</v>
      </c>
      <c r="DD8" s="33">
        <f t="shared" si="54"/>
        <v>43381</v>
      </c>
      <c r="DE8" s="7">
        <f t="shared" si="117"/>
        <v>43385</v>
      </c>
      <c r="DF8" s="7">
        <f t="shared" si="118"/>
        <v>43399</v>
      </c>
      <c r="DG8" s="7">
        <f t="shared" si="55"/>
        <v>43399</v>
      </c>
      <c r="DH8" s="7">
        <f t="shared" si="56"/>
        <v>43404</v>
      </c>
      <c r="DI8" s="7">
        <f t="shared" si="57"/>
        <v>43407</v>
      </c>
      <c r="DJ8" s="16">
        <f t="shared" si="119"/>
        <v>43415</v>
      </c>
      <c r="DK8" s="29"/>
      <c r="DL8" s="7">
        <f t="shared" si="120"/>
        <v>43404</v>
      </c>
      <c r="DM8" s="7">
        <f t="shared" si="121"/>
        <v>43409</v>
      </c>
      <c r="DN8" s="33">
        <f t="shared" si="59"/>
        <v>43409</v>
      </c>
      <c r="DO8" s="7">
        <f t="shared" si="122"/>
        <v>43413</v>
      </c>
      <c r="DP8" s="7">
        <f t="shared" si="123"/>
        <v>43427</v>
      </c>
      <c r="DQ8" s="7">
        <f t="shared" si="60"/>
        <v>43427</v>
      </c>
      <c r="DR8" s="7">
        <f t="shared" si="61"/>
        <v>43432</v>
      </c>
      <c r="DS8" s="7">
        <f t="shared" si="62"/>
        <v>43435</v>
      </c>
      <c r="DT8" s="16">
        <f t="shared" si="124"/>
        <v>43443</v>
      </c>
      <c r="DU8" s="29"/>
      <c r="DV8" s="7">
        <f t="shared" si="125"/>
        <v>43432</v>
      </c>
      <c r="DW8" s="7">
        <f t="shared" si="126"/>
        <v>43437</v>
      </c>
      <c r="DX8" s="33">
        <f t="shared" si="64"/>
        <v>43437</v>
      </c>
      <c r="DY8" s="7">
        <f t="shared" si="127"/>
        <v>43441</v>
      </c>
      <c r="DZ8" s="7">
        <f t="shared" si="128"/>
        <v>43455</v>
      </c>
      <c r="EA8" s="7">
        <f t="shared" si="65"/>
        <v>43455</v>
      </c>
      <c r="EB8" s="7">
        <f t="shared" si="66"/>
        <v>43460</v>
      </c>
      <c r="EC8" s="7">
        <f t="shared" si="67"/>
        <v>43463</v>
      </c>
      <c r="ED8" s="16">
        <f t="shared" si="129"/>
        <v>43471</v>
      </c>
      <c r="EE8" s="29"/>
      <c r="EF8" s="42"/>
      <c r="EG8" s="42"/>
      <c r="EH8" s="42"/>
      <c r="EI8" s="42"/>
      <c r="EJ8" s="42"/>
      <c r="EK8" s="42"/>
    </row>
    <row r="9" spans="1:141" ht="11.25" customHeight="1" x14ac:dyDescent="0.2">
      <c r="A9" s="6" t="s">
        <v>60</v>
      </c>
      <c r="B9" s="6" t="s">
        <v>11</v>
      </c>
      <c r="C9" s="4">
        <f t="shared" si="0"/>
        <v>29</v>
      </c>
      <c r="D9" s="47">
        <f t="shared" si="1"/>
        <v>54</v>
      </c>
      <c r="E9" s="46"/>
      <c r="F9" s="7">
        <f t="shared" si="68"/>
        <v>43081</v>
      </c>
      <c r="G9" s="7">
        <f t="shared" si="69"/>
        <v>43086</v>
      </c>
      <c r="H9" s="33">
        <f t="shared" si="3"/>
        <v>43086</v>
      </c>
      <c r="I9" s="7">
        <f>J9-$C9</f>
        <v>43090</v>
      </c>
      <c r="J9" s="7">
        <f t="shared" si="131"/>
        <v>43119</v>
      </c>
      <c r="K9" s="7">
        <f t="shared" si="4"/>
        <v>43119</v>
      </c>
      <c r="L9" s="7">
        <f t="shared" si="5"/>
        <v>43124</v>
      </c>
      <c r="M9" s="7">
        <f t="shared" si="6"/>
        <v>43127</v>
      </c>
      <c r="N9" s="16">
        <f t="shared" si="7"/>
        <v>43135</v>
      </c>
      <c r="O9" s="29"/>
      <c r="P9" s="7">
        <f t="shared" si="70"/>
        <v>43109</v>
      </c>
      <c r="Q9" s="7">
        <f t="shared" si="71"/>
        <v>43114</v>
      </c>
      <c r="R9" s="33">
        <f t="shared" si="9"/>
        <v>43114</v>
      </c>
      <c r="S9" s="7">
        <f t="shared" si="72"/>
        <v>43118</v>
      </c>
      <c r="T9" s="7">
        <f t="shared" si="73"/>
        <v>43147</v>
      </c>
      <c r="U9" s="7">
        <f t="shared" si="10"/>
        <v>43147</v>
      </c>
      <c r="V9" s="7">
        <f t="shared" si="11"/>
        <v>43152</v>
      </c>
      <c r="W9" s="7">
        <f t="shared" si="12"/>
        <v>43155</v>
      </c>
      <c r="X9" s="16">
        <f t="shared" si="74"/>
        <v>43163</v>
      </c>
      <c r="Y9" s="29"/>
      <c r="Z9" s="7">
        <f t="shared" si="75"/>
        <v>43137</v>
      </c>
      <c r="AA9" s="7">
        <f t="shared" si="76"/>
        <v>43142</v>
      </c>
      <c r="AB9" s="33">
        <f t="shared" si="14"/>
        <v>43142</v>
      </c>
      <c r="AC9" s="7">
        <f t="shared" si="77"/>
        <v>43146</v>
      </c>
      <c r="AD9" s="7">
        <f t="shared" si="78"/>
        <v>43175</v>
      </c>
      <c r="AE9" s="7">
        <f t="shared" si="15"/>
        <v>43175</v>
      </c>
      <c r="AF9" s="7">
        <f t="shared" si="16"/>
        <v>43180</v>
      </c>
      <c r="AG9" s="7">
        <f t="shared" si="17"/>
        <v>43183</v>
      </c>
      <c r="AH9" s="16">
        <f t="shared" si="79"/>
        <v>43191</v>
      </c>
      <c r="AI9" s="29"/>
      <c r="AJ9" s="7">
        <f t="shared" si="80"/>
        <v>43165</v>
      </c>
      <c r="AK9" s="7">
        <f t="shared" si="81"/>
        <v>43170</v>
      </c>
      <c r="AL9" s="33">
        <f t="shared" si="19"/>
        <v>43170</v>
      </c>
      <c r="AM9" s="7">
        <f t="shared" si="82"/>
        <v>43174</v>
      </c>
      <c r="AN9" s="7">
        <f t="shared" si="83"/>
        <v>43203</v>
      </c>
      <c r="AO9" s="7">
        <f t="shared" si="20"/>
        <v>43203</v>
      </c>
      <c r="AP9" s="7">
        <f t="shared" si="21"/>
        <v>43208</v>
      </c>
      <c r="AQ9" s="7">
        <f t="shared" si="22"/>
        <v>43211</v>
      </c>
      <c r="AR9" s="16">
        <f t="shared" si="84"/>
        <v>43219</v>
      </c>
      <c r="AS9" s="29"/>
      <c r="AT9" s="7">
        <f t="shared" si="85"/>
        <v>43193</v>
      </c>
      <c r="AU9" s="7">
        <f t="shared" si="86"/>
        <v>43198</v>
      </c>
      <c r="AV9" s="33">
        <f t="shared" si="24"/>
        <v>43198</v>
      </c>
      <c r="AW9" s="7">
        <f t="shared" si="87"/>
        <v>43202</v>
      </c>
      <c r="AX9" s="7">
        <f t="shared" si="88"/>
        <v>43231</v>
      </c>
      <c r="AY9" s="7">
        <f t="shared" si="25"/>
        <v>43231</v>
      </c>
      <c r="AZ9" s="7">
        <f t="shared" si="26"/>
        <v>43236</v>
      </c>
      <c r="BA9" s="7">
        <f t="shared" si="27"/>
        <v>43239</v>
      </c>
      <c r="BB9" s="16">
        <f t="shared" si="89"/>
        <v>43247</v>
      </c>
      <c r="BC9" s="29"/>
      <c r="BD9" s="7">
        <f t="shared" si="90"/>
        <v>43221</v>
      </c>
      <c r="BE9" s="7">
        <f t="shared" si="91"/>
        <v>43226</v>
      </c>
      <c r="BF9" s="33">
        <f t="shared" si="29"/>
        <v>43226</v>
      </c>
      <c r="BG9" s="7">
        <f t="shared" si="92"/>
        <v>43230</v>
      </c>
      <c r="BH9" s="7">
        <f t="shared" si="93"/>
        <v>43259</v>
      </c>
      <c r="BI9" s="7">
        <f t="shared" si="30"/>
        <v>43259</v>
      </c>
      <c r="BJ9" s="7">
        <f t="shared" si="31"/>
        <v>43264</v>
      </c>
      <c r="BK9" s="7">
        <f t="shared" si="32"/>
        <v>43267</v>
      </c>
      <c r="BL9" s="16">
        <f t="shared" si="94"/>
        <v>43275</v>
      </c>
      <c r="BM9" s="29"/>
      <c r="BN9" s="7">
        <f t="shared" si="95"/>
        <v>43249</v>
      </c>
      <c r="BO9" s="7">
        <f t="shared" si="96"/>
        <v>43254</v>
      </c>
      <c r="BP9" s="33">
        <f t="shared" si="34"/>
        <v>43254</v>
      </c>
      <c r="BQ9" s="7">
        <f t="shared" si="97"/>
        <v>43258</v>
      </c>
      <c r="BR9" s="7">
        <f t="shared" si="98"/>
        <v>43287</v>
      </c>
      <c r="BS9" s="7">
        <f t="shared" si="35"/>
        <v>43287</v>
      </c>
      <c r="BT9" s="7">
        <f t="shared" si="36"/>
        <v>43292</v>
      </c>
      <c r="BU9" s="7">
        <f t="shared" si="37"/>
        <v>43295</v>
      </c>
      <c r="BV9" s="16">
        <f t="shared" si="99"/>
        <v>43303</v>
      </c>
      <c r="BW9" s="29"/>
      <c r="BX9" s="7">
        <f t="shared" si="100"/>
        <v>43277</v>
      </c>
      <c r="BY9" s="7">
        <f t="shared" si="101"/>
        <v>43282</v>
      </c>
      <c r="BZ9" s="33">
        <f t="shared" si="39"/>
        <v>43282</v>
      </c>
      <c r="CA9" s="7">
        <f t="shared" si="102"/>
        <v>43286</v>
      </c>
      <c r="CB9" s="7">
        <f t="shared" si="103"/>
        <v>43315</v>
      </c>
      <c r="CC9" s="7">
        <f t="shared" si="40"/>
        <v>43315</v>
      </c>
      <c r="CD9" s="7">
        <f t="shared" si="41"/>
        <v>43320</v>
      </c>
      <c r="CE9" s="7">
        <f t="shared" si="42"/>
        <v>43323</v>
      </c>
      <c r="CF9" s="16">
        <f t="shared" si="104"/>
        <v>43331</v>
      </c>
      <c r="CG9" s="29"/>
      <c r="CH9" s="7">
        <f t="shared" si="105"/>
        <v>43305</v>
      </c>
      <c r="CI9" s="7">
        <f t="shared" si="106"/>
        <v>43310</v>
      </c>
      <c r="CJ9" s="33">
        <f t="shared" si="44"/>
        <v>43310</v>
      </c>
      <c r="CK9" s="7">
        <f t="shared" si="107"/>
        <v>43314</v>
      </c>
      <c r="CL9" s="7">
        <f t="shared" si="108"/>
        <v>43343</v>
      </c>
      <c r="CM9" s="7">
        <f t="shared" si="45"/>
        <v>43343</v>
      </c>
      <c r="CN9" s="7">
        <f t="shared" si="46"/>
        <v>43348</v>
      </c>
      <c r="CO9" s="7">
        <f t="shared" si="47"/>
        <v>43351</v>
      </c>
      <c r="CP9" s="16">
        <f t="shared" si="109"/>
        <v>43359</v>
      </c>
      <c r="CQ9" s="29"/>
      <c r="CR9" s="7">
        <f t="shared" si="110"/>
        <v>43333</v>
      </c>
      <c r="CS9" s="7">
        <f t="shared" si="111"/>
        <v>43338</v>
      </c>
      <c r="CT9" s="33">
        <f t="shared" si="49"/>
        <v>43338</v>
      </c>
      <c r="CU9" s="7">
        <f t="shared" si="112"/>
        <v>43342</v>
      </c>
      <c r="CV9" s="7">
        <f t="shared" si="113"/>
        <v>43371</v>
      </c>
      <c r="CW9" s="7">
        <f t="shared" si="50"/>
        <v>43371</v>
      </c>
      <c r="CX9" s="7">
        <f t="shared" si="51"/>
        <v>43376</v>
      </c>
      <c r="CY9" s="7">
        <f t="shared" si="52"/>
        <v>43379</v>
      </c>
      <c r="CZ9" s="16">
        <f t="shared" si="114"/>
        <v>43387</v>
      </c>
      <c r="DA9" s="29"/>
      <c r="DB9" s="7">
        <f t="shared" si="115"/>
        <v>43361</v>
      </c>
      <c r="DC9" s="7">
        <f t="shared" si="116"/>
        <v>43366</v>
      </c>
      <c r="DD9" s="33">
        <f t="shared" si="54"/>
        <v>43366</v>
      </c>
      <c r="DE9" s="7">
        <f t="shared" si="117"/>
        <v>43370</v>
      </c>
      <c r="DF9" s="7">
        <f t="shared" si="118"/>
        <v>43399</v>
      </c>
      <c r="DG9" s="7">
        <f t="shared" si="55"/>
        <v>43399</v>
      </c>
      <c r="DH9" s="7">
        <f t="shared" si="56"/>
        <v>43404</v>
      </c>
      <c r="DI9" s="7">
        <f t="shared" si="57"/>
        <v>43407</v>
      </c>
      <c r="DJ9" s="16">
        <f t="shared" si="119"/>
        <v>43415</v>
      </c>
      <c r="DK9" s="29"/>
      <c r="DL9" s="7">
        <f t="shared" si="120"/>
        <v>43389</v>
      </c>
      <c r="DM9" s="7">
        <f t="shared" si="121"/>
        <v>43394</v>
      </c>
      <c r="DN9" s="33">
        <f t="shared" si="59"/>
        <v>43394</v>
      </c>
      <c r="DO9" s="7">
        <f t="shared" si="122"/>
        <v>43398</v>
      </c>
      <c r="DP9" s="7">
        <f t="shared" si="123"/>
        <v>43427</v>
      </c>
      <c r="DQ9" s="7">
        <f t="shared" si="60"/>
        <v>43427</v>
      </c>
      <c r="DR9" s="7">
        <f t="shared" si="61"/>
        <v>43432</v>
      </c>
      <c r="DS9" s="7">
        <f t="shared" si="62"/>
        <v>43435</v>
      </c>
      <c r="DT9" s="16">
        <f t="shared" si="124"/>
        <v>43443</v>
      </c>
      <c r="DU9" s="29"/>
      <c r="DV9" s="7">
        <f t="shared" si="125"/>
        <v>43417</v>
      </c>
      <c r="DW9" s="7">
        <f t="shared" si="126"/>
        <v>43422</v>
      </c>
      <c r="DX9" s="33">
        <f t="shared" si="64"/>
        <v>43422</v>
      </c>
      <c r="DY9" s="7">
        <f t="shared" si="127"/>
        <v>43426</v>
      </c>
      <c r="DZ9" s="7">
        <f t="shared" si="128"/>
        <v>43455</v>
      </c>
      <c r="EA9" s="7">
        <f t="shared" si="65"/>
        <v>43455</v>
      </c>
      <c r="EB9" s="7">
        <f t="shared" si="66"/>
        <v>43460</v>
      </c>
      <c r="EC9" s="7">
        <f t="shared" si="67"/>
        <v>43463</v>
      </c>
      <c r="ED9" s="16">
        <f t="shared" si="129"/>
        <v>43471</v>
      </c>
      <c r="EE9" s="29"/>
      <c r="EF9" s="42"/>
      <c r="EG9" s="42"/>
      <c r="EH9" s="42"/>
      <c r="EI9" s="42"/>
      <c r="EJ9" s="42"/>
      <c r="EK9" s="42"/>
    </row>
    <row r="10" spans="1:141" ht="11.25" customHeight="1" x14ac:dyDescent="0.2">
      <c r="A10" s="6" t="s">
        <v>102</v>
      </c>
      <c r="B10" s="6" t="s">
        <v>11</v>
      </c>
      <c r="C10" s="4">
        <f t="shared" si="0"/>
        <v>35</v>
      </c>
      <c r="D10" s="47">
        <f t="shared" si="1"/>
        <v>60</v>
      </c>
      <c r="E10" s="46"/>
      <c r="F10" s="7">
        <f t="shared" si="68"/>
        <v>43075</v>
      </c>
      <c r="G10" s="7">
        <f t="shared" si="69"/>
        <v>43080</v>
      </c>
      <c r="H10" s="33">
        <f t="shared" si="3"/>
        <v>43080</v>
      </c>
      <c r="I10" s="7">
        <f t="shared" si="130"/>
        <v>43084</v>
      </c>
      <c r="J10" s="7">
        <f t="shared" si="131"/>
        <v>43119</v>
      </c>
      <c r="K10" s="7">
        <f t="shared" si="4"/>
        <v>43119</v>
      </c>
      <c r="L10" s="7">
        <f t="shared" si="5"/>
        <v>43124</v>
      </c>
      <c r="M10" s="7">
        <f t="shared" si="6"/>
        <v>43127</v>
      </c>
      <c r="N10" s="16">
        <f t="shared" si="7"/>
        <v>43135</v>
      </c>
      <c r="O10" s="29"/>
      <c r="P10" s="7">
        <f t="shared" si="70"/>
        <v>43103</v>
      </c>
      <c r="Q10" s="7">
        <f t="shared" si="71"/>
        <v>43108</v>
      </c>
      <c r="R10" s="33">
        <f t="shared" si="9"/>
        <v>43108</v>
      </c>
      <c r="S10" s="7">
        <f t="shared" si="72"/>
        <v>43112</v>
      </c>
      <c r="T10" s="7">
        <f t="shared" si="73"/>
        <v>43147</v>
      </c>
      <c r="U10" s="7">
        <f t="shared" si="10"/>
        <v>43147</v>
      </c>
      <c r="V10" s="7">
        <f t="shared" si="11"/>
        <v>43152</v>
      </c>
      <c r="W10" s="7">
        <f t="shared" si="12"/>
        <v>43155</v>
      </c>
      <c r="X10" s="16">
        <f t="shared" si="74"/>
        <v>43163</v>
      </c>
      <c r="Y10" s="29"/>
      <c r="Z10" s="7">
        <f t="shared" si="75"/>
        <v>43131</v>
      </c>
      <c r="AA10" s="7">
        <f t="shared" si="76"/>
        <v>43136</v>
      </c>
      <c r="AB10" s="33">
        <f t="shared" si="14"/>
        <v>43136</v>
      </c>
      <c r="AC10" s="7">
        <f t="shared" si="77"/>
        <v>43140</v>
      </c>
      <c r="AD10" s="7">
        <f t="shared" si="78"/>
        <v>43175</v>
      </c>
      <c r="AE10" s="7">
        <f t="shared" si="15"/>
        <v>43175</v>
      </c>
      <c r="AF10" s="7">
        <f t="shared" si="16"/>
        <v>43180</v>
      </c>
      <c r="AG10" s="7">
        <f t="shared" si="17"/>
        <v>43183</v>
      </c>
      <c r="AH10" s="16">
        <f t="shared" si="79"/>
        <v>43191</v>
      </c>
      <c r="AI10" s="29"/>
      <c r="AJ10" s="7">
        <f t="shared" si="80"/>
        <v>43159</v>
      </c>
      <c r="AK10" s="7">
        <f t="shared" si="81"/>
        <v>43164</v>
      </c>
      <c r="AL10" s="33">
        <f t="shared" si="19"/>
        <v>43164</v>
      </c>
      <c r="AM10" s="7">
        <f t="shared" si="82"/>
        <v>43168</v>
      </c>
      <c r="AN10" s="7">
        <f t="shared" si="83"/>
        <v>43203</v>
      </c>
      <c r="AO10" s="7">
        <f t="shared" si="20"/>
        <v>43203</v>
      </c>
      <c r="AP10" s="7">
        <f t="shared" si="21"/>
        <v>43208</v>
      </c>
      <c r="AQ10" s="7">
        <f t="shared" si="22"/>
        <v>43211</v>
      </c>
      <c r="AR10" s="16">
        <f t="shared" si="84"/>
        <v>43219</v>
      </c>
      <c r="AS10" s="29"/>
      <c r="AT10" s="7">
        <f t="shared" si="85"/>
        <v>43187</v>
      </c>
      <c r="AU10" s="7">
        <f t="shared" si="86"/>
        <v>43192</v>
      </c>
      <c r="AV10" s="33">
        <f t="shared" si="24"/>
        <v>43192</v>
      </c>
      <c r="AW10" s="7">
        <f t="shared" si="87"/>
        <v>43196</v>
      </c>
      <c r="AX10" s="7">
        <f t="shared" si="88"/>
        <v>43231</v>
      </c>
      <c r="AY10" s="7">
        <f t="shared" si="25"/>
        <v>43231</v>
      </c>
      <c r="AZ10" s="7">
        <f t="shared" si="26"/>
        <v>43236</v>
      </c>
      <c r="BA10" s="7">
        <f t="shared" si="27"/>
        <v>43239</v>
      </c>
      <c r="BB10" s="16">
        <f t="shared" si="89"/>
        <v>43247</v>
      </c>
      <c r="BC10" s="29"/>
      <c r="BD10" s="7">
        <f t="shared" si="90"/>
        <v>43215</v>
      </c>
      <c r="BE10" s="7">
        <f t="shared" si="91"/>
        <v>43220</v>
      </c>
      <c r="BF10" s="33">
        <f t="shared" si="29"/>
        <v>43220</v>
      </c>
      <c r="BG10" s="7">
        <f t="shared" si="92"/>
        <v>43224</v>
      </c>
      <c r="BH10" s="7">
        <f t="shared" si="93"/>
        <v>43259</v>
      </c>
      <c r="BI10" s="7">
        <f t="shared" si="30"/>
        <v>43259</v>
      </c>
      <c r="BJ10" s="7">
        <f t="shared" si="31"/>
        <v>43264</v>
      </c>
      <c r="BK10" s="7">
        <f t="shared" si="32"/>
        <v>43267</v>
      </c>
      <c r="BL10" s="16">
        <f t="shared" si="94"/>
        <v>43275</v>
      </c>
      <c r="BM10" s="29"/>
      <c r="BN10" s="7">
        <f t="shared" si="95"/>
        <v>43243</v>
      </c>
      <c r="BO10" s="7">
        <f t="shared" si="96"/>
        <v>43248</v>
      </c>
      <c r="BP10" s="33">
        <f t="shared" si="34"/>
        <v>43248</v>
      </c>
      <c r="BQ10" s="7">
        <f t="shared" si="97"/>
        <v>43252</v>
      </c>
      <c r="BR10" s="7">
        <f t="shared" si="98"/>
        <v>43287</v>
      </c>
      <c r="BS10" s="7">
        <f t="shared" si="35"/>
        <v>43287</v>
      </c>
      <c r="BT10" s="7">
        <f t="shared" si="36"/>
        <v>43292</v>
      </c>
      <c r="BU10" s="7">
        <f t="shared" si="37"/>
        <v>43295</v>
      </c>
      <c r="BV10" s="16">
        <f t="shared" si="99"/>
        <v>43303</v>
      </c>
      <c r="BW10" s="29"/>
      <c r="BX10" s="7">
        <f t="shared" si="100"/>
        <v>43271</v>
      </c>
      <c r="BY10" s="7">
        <f t="shared" si="101"/>
        <v>43276</v>
      </c>
      <c r="BZ10" s="33">
        <f t="shared" si="39"/>
        <v>43276</v>
      </c>
      <c r="CA10" s="7">
        <f t="shared" si="102"/>
        <v>43280</v>
      </c>
      <c r="CB10" s="7">
        <f t="shared" si="103"/>
        <v>43315</v>
      </c>
      <c r="CC10" s="7">
        <f t="shared" si="40"/>
        <v>43315</v>
      </c>
      <c r="CD10" s="7">
        <f t="shared" si="41"/>
        <v>43320</v>
      </c>
      <c r="CE10" s="7">
        <f t="shared" si="42"/>
        <v>43323</v>
      </c>
      <c r="CF10" s="16">
        <f t="shared" si="104"/>
        <v>43331</v>
      </c>
      <c r="CG10" s="29"/>
      <c r="CH10" s="7">
        <f t="shared" si="105"/>
        <v>43299</v>
      </c>
      <c r="CI10" s="7">
        <f t="shared" si="106"/>
        <v>43304</v>
      </c>
      <c r="CJ10" s="33">
        <f t="shared" si="44"/>
        <v>43304</v>
      </c>
      <c r="CK10" s="7">
        <f t="shared" si="107"/>
        <v>43308</v>
      </c>
      <c r="CL10" s="7">
        <f t="shared" si="108"/>
        <v>43343</v>
      </c>
      <c r="CM10" s="7">
        <f t="shared" si="45"/>
        <v>43343</v>
      </c>
      <c r="CN10" s="7">
        <f t="shared" si="46"/>
        <v>43348</v>
      </c>
      <c r="CO10" s="7">
        <f t="shared" si="47"/>
        <v>43351</v>
      </c>
      <c r="CP10" s="16">
        <f t="shared" si="109"/>
        <v>43359</v>
      </c>
      <c r="CQ10" s="29"/>
      <c r="CR10" s="7">
        <f t="shared" si="110"/>
        <v>43327</v>
      </c>
      <c r="CS10" s="7">
        <f t="shared" si="111"/>
        <v>43332</v>
      </c>
      <c r="CT10" s="33">
        <f t="shared" si="49"/>
        <v>43332</v>
      </c>
      <c r="CU10" s="7">
        <f t="shared" si="112"/>
        <v>43336</v>
      </c>
      <c r="CV10" s="7">
        <f t="shared" si="113"/>
        <v>43371</v>
      </c>
      <c r="CW10" s="7">
        <f t="shared" si="50"/>
        <v>43371</v>
      </c>
      <c r="CX10" s="7">
        <f t="shared" si="51"/>
        <v>43376</v>
      </c>
      <c r="CY10" s="7">
        <f t="shared" si="52"/>
        <v>43379</v>
      </c>
      <c r="CZ10" s="16">
        <f t="shared" si="114"/>
        <v>43387</v>
      </c>
      <c r="DA10" s="29"/>
      <c r="DB10" s="7">
        <f t="shared" si="115"/>
        <v>43355</v>
      </c>
      <c r="DC10" s="7">
        <f t="shared" si="116"/>
        <v>43360</v>
      </c>
      <c r="DD10" s="33">
        <f t="shared" si="54"/>
        <v>43360</v>
      </c>
      <c r="DE10" s="7">
        <f t="shared" si="117"/>
        <v>43364</v>
      </c>
      <c r="DF10" s="7">
        <f t="shared" si="118"/>
        <v>43399</v>
      </c>
      <c r="DG10" s="7">
        <f t="shared" si="55"/>
        <v>43399</v>
      </c>
      <c r="DH10" s="7">
        <f t="shared" si="56"/>
        <v>43404</v>
      </c>
      <c r="DI10" s="7">
        <f t="shared" si="57"/>
        <v>43407</v>
      </c>
      <c r="DJ10" s="16">
        <f t="shared" si="119"/>
        <v>43415</v>
      </c>
      <c r="DK10" s="29"/>
      <c r="DL10" s="7">
        <f t="shared" si="120"/>
        <v>43383</v>
      </c>
      <c r="DM10" s="7">
        <f t="shared" si="121"/>
        <v>43388</v>
      </c>
      <c r="DN10" s="33">
        <f t="shared" si="59"/>
        <v>43388</v>
      </c>
      <c r="DO10" s="7">
        <f t="shared" si="122"/>
        <v>43392</v>
      </c>
      <c r="DP10" s="7">
        <f t="shared" si="123"/>
        <v>43427</v>
      </c>
      <c r="DQ10" s="7">
        <f t="shared" si="60"/>
        <v>43427</v>
      </c>
      <c r="DR10" s="7">
        <f t="shared" si="61"/>
        <v>43432</v>
      </c>
      <c r="DS10" s="7">
        <f t="shared" si="62"/>
        <v>43435</v>
      </c>
      <c r="DT10" s="16">
        <f t="shared" si="124"/>
        <v>43443</v>
      </c>
      <c r="DU10" s="29"/>
      <c r="DV10" s="7">
        <f t="shared" si="125"/>
        <v>43411</v>
      </c>
      <c r="DW10" s="7">
        <f t="shared" si="126"/>
        <v>43416</v>
      </c>
      <c r="DX10" s="33">
        <f t="shared" si="64"/>
        <v>43416</v>
      </c>
      <c r="DY10" s="7">
        <f t="shared" si="127"/>
        <v>43420</v>
      </c>
      <c r="DZ10" s="7">
        <f t="shared" si="128"/>
        <v>43455</v>
      </c>
      <c r="EA10" s="7">
        <f t="shared" si="65"/>
        <v>43455</v>
      </c>
      <c r="EB10" s="7">
        <f t="shared" si="66"/>
        <v>43460</v>
      </c>
      <c r="EC10" s="7">
        <f t="shared" si="67"/>
        <v>43463</v>
      </c>
      <c r="ED10" s="16">
        <f t="shared" si="129"/>
        <v>43471</v>
      </c>
      <c r="EE10" s="29"/>
      <c r="EF10" s="42"/>
      <c r="EG10" s="42"/>
      <c r="EH10" s="42"/>
      <c r="EI10" s="42"/>
      <c r="EJ10" s="42"/>
      <c r="EK10" s="42"/>
    </row>
    <row r="11" spans="1:141" ht="11.25" customHeight="1" x14ac:dyDescent="0.2">
      <c r="A11" s="6" t="s">
        <v>26</v>
      </c>
      <c r="B11" s="6" t="s">
        <v>11</v>
      </c>
      <c r="C11" s="4">
        <f t="shared" si="0"/>
        <v>26</v>
      </c>
      <c r="D11" s="47">
        <f t="shared" si="1"/>
        <v>51</v>
      </c>
      <c r="E11" s="46"/>
      <c r="F11" s="7">
        <f t="shared" si="68"/>
        <v>43084</v>
      </c>
      <c r="G11" s="7">
        <f t="shared" si="69"/>
        <v>43089</v>
      </c>
      <c r="H11" s="33">
        <f t="shared" si="3"/>
        <v>43089</v>
      </c>
      <c r="I11" s="7">
        <f t="shared" si="130"/>
        <v>43093</v>
      </c>
      <c r="J11" s="7">
        <f t="shared" si="131"/>
        <v>43119</v>
      </c>
      <c r="K11" s="7">
        <f t="shared" si="4"/>
        <v>43119</v>
      </c>
      <c r="L11" s="7">
        <f t="shared" si="5"/>
        <v>43124</v>
      </c>
      <c r="M11" s="7">
        <f t="shared" si="6"/>
        <v>43127</v>
      </c>
      <c r="N11" s="16">
        <f t="shared" si="7"/>
        <v>43135</v>
      </c>
      <c r="O11" s="29"/>
      <c r="P11" s="7">
        <f t="shared" si="70"/>
        <v>43112</v>
      </c>
      <c r="Q11" s="7">
        <f t="shared" si="71"/>
        <v>43117</v>
      </c>
      <c r="R11" s="33">
        <f t="shared" si="9"/>
        <v>43117</v>
      </c>
      <c r="S11" s="7">
        <f t="shared" si="72"/>
        <v>43121</v>
      </c>
      <c r="T11" s="7">
        <f t="shared" si="73"/>
        <v>43147</v>
      </c>
      <c r="U11" s="7">
        <f t="shared" si="10"/>
        <v>43147</v>
      </c>
      <c r="V11" s="7">
        <f t="shared" si="11"/>
        <v>43152</v>
      </c>
      <c r="W11" s="7">
        <f t="shared" si="12"/>
        <v>43155</v>
      </c>
      <c r="X11" s="16">
        <f t="shared" si="74"/>
        <v>43163</v>
      </c>
      <c r="Y11" s="29"/>
      <c r="Z11" s="7">
        <f t="shared" si="75"/>
        <v>43140</v>
      </c>
      <c r="AA11" s="7">
        <f t="shared" si="76"/>
        <v>43145</v>
      </c>
      <c r="AB11" s="33">
        <f t="shared" si="14"/>
        <v>43145</v>
      </c>
      <c r="AC11" s="7">
        <f t="shared" si="77"/>
        <v>43149</v>
      </c>
      <c r="AD11" s="7">
        <f t="shared" si="78"/>
        <v>43175</v>
      </c>
      <c r="AE11" s="7">
        <f t="shared" si="15"/>
        <v>43175</v>
      </c>
      <c r="AF11" s="7">
        <f t="shared" si="16"/>
        <v>43180</v>
      </c>
      <c r="AG11" s="7">
        <f t="shared" si="17"/>
        <v>43183</v>
      </c>
      <c r="AH11" s="16">
        <f t="shared" si="79"/>
        <v>43191</v>
      </c>
      <c r="AI11" s="29"/>
      <c r="AJ11" s="7">
        <f t="shared" si="80"/>
        <v>43168</v>
      </c>
      <c r="AK11" s="7">
        <f t="shared" si="81"/>
        <v>43173</v>
      </c>
      <c r="AL11" s="33">
        <f t="shared" si="19"/>
        <v>43173</v>
      </c>
      <c r="AM11" s="7">
        <f t="shared" si="82"/>
        <v>43177</v>
      </c>
      <c r="AN11" s="7">
        <f t="shared" si="83"/>
        <v>43203</v>
      </c>
      <c r="AO11" s="7">
        <f t="shared" si="20"/>
        <v>43203</v>
      </c>
      <c r="AP11" s="7">
        <f t="shared" si="21"/>
        <v>43208</v>
      </c>
      <c r="AQ11" s="7">
        <f t="shared" si="22"/>
        <v>43211</v>
      </c>
      <c r="AR11" s="16">
        <f t="shared" si="84"/>
        <v>43219</v>
      </c>
      <c r="AS11" s="29"/>
      <c r="AT11" s="7">
        <f t="shared" si="85"/>
        <v>43196</v>
      </c>
      <c r="AU11" s="7">
        <f t="shared" si="86"/>
        <v>43201</v>
      </c>
      <c r="AV11" s="33">
        <f t="shared" si="24"/>
        <v>43201</v>
      </c>
      <c r="AW11" s="7">
        <f t="shared" si="87"/>
        <v>43205</v>
      </c>
      <c r="AX11" s="7">
        <f t="shared" si="88"/>
        <v>43231</v>
      </c>
      <c r="AY11" s="7">
        <f t="shared" si="25"/>
        <v>43231</v>
      </c>
      <c r="AZ11" s="7">
        <f t="shared" si="26"/>
        <v>43236</v>
      </c>
      <c r="BA11" s="7">
        <f t="shared" si="27"/>
        <v>43239</v>
      </c>
      <c r="BB11" s="16">
        <f t="shared" si="89"/>
        <v>43247</v>
      </c>
      <c r="BC11" s="29"/>
      <c r="BD11" s="7">
        <f t="shared" si="90"/>
        <v>43224</v>
      </c>
      <c r="BE11" s="7">
        <f t="shared" si="91"/>
        <v>43229</v>
      </c>
      <c r="BF11" s="33">
        <f t="shared" si="29"/>
        <v>43229</v>
      </c>
      <c r="BG11" s="7">
        <f t="shared" si="92"/>
        <v>43233</v>
      </c>
      <c r="BH11" s="7">
        <f t="shared" si="93"/>
        <v>43259</v>
      </c>
      <c r="BI11" s="7">
        <f t="shared" si="30"/>
        <v>43259</v>
      </c>
      <c r="BJ11" s="7">
        <f t="shared" si="31"/>
        <v>43264</v>
      </c>
      <c r="BK11" s="7">
        <f t="shared" si="32"/>
        <v>43267</v>
      </c>
      <c r="BL11" s="16">
        <f t="shared" si="94"/>
        <v>43275</v>
      </c>
      <c r="BM11" s="29"/>
      <c r="BN11" s="7">
        <f t="shared" si="95"/>
        <v>43252</v>
      </c>
      <c r="BO11" s="7">
        <f t="shared" si="96"/>
        <v>43257</v>
      </c>
      <c r="BP11" s="33">
        <f t="shared" si="34"/>
        <v>43257</v>
      </c>
      <c r="BQ11" s="7">
        <f t="shared" si="97"/>
        <v>43261</v>
      </c>
      <c r="BR11" s="7">
        <f t="shared" si="98"/>
        <v>43287</v>
      </c>
      <c r="BS11" s="7">
        <f t="shared" si="35"/>
        <v>43287</v>
      </c>
      <c r="BT11" s="7">
        <f t="shared" si="36"/>
        <v>43292</v>
      </c>
      <c r="BU11" s="7">
        <f t="shared" si="37"/>
        <v>43295</v>
      </c>
      <c r="BV11" s="16">
        <f t="shared" si="99"/>
        <v>43303</v>
      </c>
      <c r="BW11" s="29"/>
      <c r="BX11" s="7">
        <f t="shared" si="100"/>
        <v>43280</v>
      </c>
      <c r="BY11" s="7">
        <f t="shared" si="101"/>
        <v>43285</v>
      </c>
      <c r="BZ11" s="33">
        <f t="shared" si="39"/>
        <v>43285</v>
      </c>
      <c r="CA11" s="7">
        <f t="shared" si="102"/>
        <v>43289</v>
      </c>
      <c r="CB11" s="7">
        <f t="shared" si="103"/>
        <v>43315</v>
      </c>
      <c r="CC11" s="7">
        <f t="shared" si="40"/>
        <v>43315</v>
      </c>
      <c r="CD11" s="7">
        <f t="shared" si="41"/>
        <v>43320</v>
      </c>
      <c r="CE11" s="7">
        <f t="shared" si="42"/>
        <v>43323</v>
      </c>
      <c r="CF11" s="16">
        <f t="shared" si="104"/>
        <v>43331</v>
      </c>
      <c r="CG11" s="29"/>
      <c r="CH11" s="7">
        <f t="shared" si="105"/>
        <v>43308</v>
      </c>
      <c r="CI11" s="7">
        <f t="shared" si="106"/>
        <v>43313</v>
      </c>
      <c r="CJ11" s="33">
        <f t="shared" si="44"/>
        <v>43313</v>
      </c>
      <c r="CK11" s="7">
        <f t="shared" si="107"/>
        <v>43317</v>
      </c>
      <c r="CL11" s="7">
        <f t="shared" si="108"/>
        <v>43343</v>
      </c>
      <c r="CM11" s="7">
        <f t="shared" si="45"/>
        <v>43343</v>
      </c>
      <c r="CN11" s="7">
        <f t="shared" si="46"/>
        <v>43348</v>
      </c>
      <c r="CO11" s="7">
        <f t="shared" si="47"/>
        <v>43351</v>
      </c>
      <c r="CP11" s="16">
        <f t="shared" si="109"/>
        <v>43359</v>
      </c>
      <c r="CQ11" s="29"/>
      <c r="CR11" s="7">
        <f t="shared" si="110"/>
        <v>43336</v>
      </c>
      <c r="CS11" s="7">
        <f t="shared" si="111"/>
        <v>43341</v>
      </c>
      <c r="CT11" s="33">
        <f t="shared" si="49"/>
        <v>43341</v>
      </c>
      <c r="CU11" s="7">
        <f t="shared" si="112"/>
        <v>43345</v>
      </c>
      <c r="CV11" s="7">
        <f t="shared" si="113"/>
        <v>43371</v>
      </c>
      <c r="CW11" s="7">
        <f t="shared" si="50"/>
        <v>43371</v>
      </c>
      <c r="CX11" s="7">
        <f t="shared" si="51"/>
        <v>43376</v>
      </c>
      <c r="CY11" s="7">
        <f t="shared" si="52"/>
        <v>43379</v>
      </c>
      <c r="CZ11" s="16">
        <f t="shared" si="114"/>
        <v>43387</v>
      </c>
      <c r="DA11" s="29"/>
      <c r="DB11" s="7">
        <f t="shared" si="115"/>
        <v>43364</v>
      </c>
      <c r="DC11" s="7">
        <f t="shared" si="116"/>
        <v>43369</v>
      </c>
      <c r="DD11" s="33">
        <f t="shared" si="54"/>
        <v>43369</v>
      </c>
      <c r="DE11" s="7">
        <f t="shared" si="117"/>
        <v>43373</v>
      </c>
      <c r="DF11" s="7">
        <f t="shared" si="118"/>
        <v>43399</v>
      </c>
      <c r="DG11" s="7">
        <f t="shared" si="55"/>
        <v>43399</v>
      </c>
      <c r="DH11" s="7">
        <f t="shared" si="56"/>
        <v>43404</v>
      </c>
      <c r="DI11" s="7">
        <f t="shared" si="57"/>
        <v>43407</v>
      </c>
      <c r="DJ11" s="16">
        <f t="shared" si="119"/>
        <v>43415</v>
      </c>
      <c r="DK11" s="29"/>
      <c r="DL11" s="7">
        <f t="shared" si="120"/>
        <v>43392</v>
      </c>
      <c r="DM11" s="7">
        <f t="shared" si="121"/>
        <v>43397</v>
      </c>
      <c r="DN11" s="33">
        <f t="shared" si="59"/>
        <v>43397</v>
      </c>
      <c r="DO11" s="7">
        <f t="shared" si="122"/>
        <v>43401</v>
      </c>
      <c r="DP11" s="7">
        <f t="shared" si="123"/>
        <v>43427</v>
      </c>
      <c r="DQ11" s="7">
        <f t="shared" si="60"/>
        <v>43427</v>
      </c>
      <c r="DR11" s="7">
        <f t="shared" si="61"/>
        <v>43432</v>
      </c>
      <c r="DS11" s="7">
        <f t="shared" si="62"/>
        <v>43435</v>
      </c>
      <c r="DT11" s="16">
        <f t="shared" si="124"/>
        <v>43443</v>
      </c>
      <c r="DU11" s="29"/>
      <c r="DV11" s="7">
        <f t="shared" si="125"/>
        <v>43420</v>
      </c>
      <c r="DW11" s="7">
        <f t="shared" si="126"/>
        <v>43425</v>
      </c>
      <c r="DX11" s="33">
        <f t="shared" si="64"/>
        <v>43425</v>
      </c>
      <c r="DY11" s="7">
        <f t="shared" si="127"/>
        <v>43429</v>
      </c>
      <c r="DZ11" s="7">
        <f t="shared" si="128"/>
        <v>43455</v>
      </c>
      <c r="EA11" s="7">
        <f t="shared" si="65"/>
        <v>43455</v>
      </c>
      <c r="EB11" s="7">
        <f t="shared" si="66"/>
        <v>43460</v>
      </c>
      <c r="EC11" s="7">
        <f t="shared" si="67"/>
        <v>43463</v>
      </c>
      <c r="ED11" s="16">
        <f t="shared" si="129"/>
        <v>43471</v>
      </c>
      <c r="EE11" s="29"/>
      <c r="EF11" s="42"/>
      <c r="EG11" s="42"/>
      <c r="EH11" s="42"/>
      <c r="EI11" s="42"/>
      <c r="EJ11" s="42"/>
      <c r="EK11" s="42"/>
    </row>
    <row r="12" spans="1:141" ht="11.25" customHeight="1" x14ac:dyDescent="0.2">
      <c r="A12" s="6" t="s">
        <v>30</v>
      </c>
      <c r="B12" s="6" t="s">
        <v>11</v>
      </c>
      <c r="C12" s="4">
        <f t="shared" si="0"/>
        <v>27</v>
      </c>
      <c r="D12" s="47">
        <f t="shared" si="1"/>
        <v>52</v>
      </c>
      <c r="E12" s="46"/>
      <c r="F12" s="7">
        <f t="shared" si="68"/>
        <v>43083</v>
      </c>
      <c r="G12" s="7">
        <f t="shared" si="69"/>
        <v>43088</v>
      </c>
      <c r="H12" s="33">
        <f t="shared" si="3"/>
        <v>43088</v>
      </c>
      <c r="I12" s="7">
        <f t="shared" si="130"/>
        <v>43092</v>
      </c>
      <c r="J12" s="7">
        <f t="shared" si="131"/>
        <v>43119</v>
      </c>
      <c r="K12" s="7">
        <f t="shared" si="4"/>
        <v>43119</v>
      </c>
      <c r="L12" s="7">
        <f t="shared" si="5"/>
        <v>43124</v>
      </c>
      <c r="M12" s="7">
        <f t="shared" si="6"/>
        <v>43127</v>
      </c>
      <c r="N12" s="16">
        <f t="shared" si="7"/>
        <v>43135</v>
      </c>
      <c r="O12" s="29"/>
      <c r="P12" s="7">
        <f t="shared" si="70"/>
        <v>43111</v>
      </c>
      <c r="Q12" s="7">
        <f t="shared" si="71"/>
        <v>43116</v>
      </c>
      <c r="R12" s="33">
        <f t="shared" si="9"/>
        <v>43116</v>
      </c>
      <c r="S12" s="7">
        <f t="shared" si="72"/>
        <v>43120</v>
      </c>
      <c r="T12" s="7">
        <f t="shared" si="73"/>
        <v>43147</v>
      </c>
      <c r="U12" s="7">
        <f t="shared" si="10"/>
        <v>43147</v>
      </c>
      <c r="V12" s="7">
        <f t="shared" si="11"/>
        <v>43152</v>
      </c>
      <c r="W12" s="7">
        <f t="shared" si="12"/>
        <v>43155</v>
      </c>
      <c r="X12" s="16">
        <f t="shared" si="74"/>
        <v>43163</v>
      </c>
      <c r="Y12" s="29"/>
      <c r="Z12" s="7">
        <f t="shared" si="75"/>
        <v>43139</v>
      </c>
      <c r="AA12" s="7">
        <f t="shared" si="76"/>
        <v>43144</v>
      </c>
      <c r="AB12" s="33">
        <f t="shared" si="14"/>
        <v>43144</v>
      </c>
      <c r="AC12" s="7">
        <f t="shared" si="77"/>
        <v>43148</v>
      </c>
      <c r="AD12" s="7">
        <f t="shared" si="78"/>
        <v>43175</v>
      </c>
      <c r="AE12" s="7">
        <f t="shared" si="15"/>
        <v>43175</v>
      </c>
      <c r="AF12" s="7">
        <f t="shared" si="16"/>
        <v>43180</v>
      </c>
      <c r="AG12" s="7">
        <f t="shared" si="17"/>
        <v>43183</v>
      </c>
      <c r="AH12" s="16">
        <f t="shared" si="79"/>
        <v>43191</v>
      </c>
      <c r="AI12" s="29"/>
      <c r="AJ12" s="7">
        <f t="shared" si="80"/>
        <v>43167</v>
      </c>
      <c r="AK12" s="7">
        <f t="shared" si="81"/>
        <v>43172</v>
      </c>
      <c r="AL12" s="33">
        <f t="shared" si="19"/>
        <v>43172</v>
      </c>
      <c r="AM12" s="7">
        <f t="shared" si="82"/>
        <v>43176</v>
      </c>
      <c r="AN12" s="7">
        <f t="shared" si="83"/>
        <v>43203</v>
      </c>
      <c r="AO12" s="7">
        <f t="shared" si="20"/>
        <v>43203</v>
      </c>
      <c r="AP12" s="7">
        <f t="shared" si="21"/>
        <v>43208</v>
      </c>
      <c r="AQ12" s="7">
        <f t="shared" si="22"/>
        <v>43211</v>
      </c>
      <c r="AR12" s="16">
        <f t="shared" si="84"/>
        <v>43219</v>
      </c>
      <c r="AS12" s="29"/>
      <c r="AT12" s="7">
        <f t="shared" si="85"/>
        <v>43195</v>
      </c>
      <c r="AU12" s="7">
        <f t="shared" si="86"/>
        <v>43200</v>
      </c>
      <c r="AV12" s="33">
        <f t="shared" si="24"/>
        <v>43200</v>
      </c>
      <c r="AW12" s="7">
        <f t="shared" si="87"/>
        <v>43204</v>
      </c>
      <c r="AX12" s="7">
        <f t="shared" si="88"/>
        <v>43231</v>
      </c>
      <c r="AY12" s="7">
        <f t="shared" si="25"/>
        <v>43231</v>
      </c>
      <c r="AZ12" s="7">
        <f t="shared" si="26"/>
        <v>43236</v>
      </c>
      <c r="BA12" s="7">
        <f t="shared" si="27"/>
        <v>43239</v>
      </c>
      <c r="BB12" s="16">
        <f t="shared" si="89"/>
        <v>43247</v>
      </c>
      <c r="BC12" s="29"/>
      <c r="BD12" s="7">
        <f t="shared" si="90"/>
        <v>43223</v>
      </c>
      <c r="BE12" s="7">
        <f t="shared" si="91"/>
        <v>43228</v>
      </c>
      <c r="BF12" s="33">
        <f t="shared" si="29"/>
        <v>43228</v>
      </c>
      <c r="BG12" s="7">
        <f t="shared" si="92"/>
        <v>43232</v>
      </c>
      <c r="BH12" s="7">
        <f t="shared" si="93"/>
        <v>43259</v>
      </c>
      <c r="BI12" s="7">
        <f t="shared" si="30"/>
        <v>43259</v>
      </c>
      <c r="BJ12" s="7">
        <f t="shared" si="31"/>
        <v>43264</v>
      </c>
      <c r="BK12" s="7">
        <f t="shared" si="32"/>
        <v>43267</v>
      </c>
      <c r="BL12" s="16">
        <f t="shared" si="94"/>
        <v>43275</v>
      </c>
      <c r="BM12" s="29"/>
      <c r="BN12" s="7">
        <f t="shared" si="95"/>
        <v>43251</v>
      </c>
      <c r="BO12" s="7">
        <f t="shared" si="96"/>
        <v>43256</v>
      </c>
      <c r="BP12" s="33">
        <f t="shared" si="34"/>
        <v>43256</v>
      </c>
      <c r="BQ12" s="7">
        <f t="shared" si="97"/>
        <v>43260</v>
      </c>
      <c r="BR12" s="7">
        <f t="shared" si="98"/>
        <v>43287</v>
      </c>
      <c r="BS12" s="7">
        <f t="shared" si="35"/>
        <v>43287</v>
      </c>
      <c r="BT12" s="7">
        <f t="shared" si="36"/>
        <v>43292</v>
      </c>
      <c r="BU12" s="7">
        <f t="shared" si="37"/>
        <v>43295</v>
      </c>
      <c r="BV12" s="16">
        <f t="shared" si="99"/>
        <v>43303</v>
      </c>
      <c r="BW12" s="29"/>
      <c r="BX12" s="7">
        <f t="shared" si="100"/>
        <v>43279</v>
      </c>
      <c r="BY12" s="7">
        <f t="shared" si="101"/>
        <v>43284</v>
      </c>
      <c r="BZ12" s="33">
        <f t="shared" si="39"/>
        <v>43284</v>
      </c>
      <c r="CA12" s="7">
        <f t="shared" si="102"/>
        <v>43288</v>
      </c>
      <c r="CB12" s="7">
        <f t="shared" si="103"/>
        <v>43315</v>
      </c>
      <c r="CC12" s="7">
        <f t="shared" si="40"/>
        <v>43315</v>
      </c>
      <c r="CD12" s="7">
        <f t="shared" si="41"/>
        <v>43320</v>
      </c>
      <c r="CE12" s="7">
        <f t="shared" si="42"/>
        <v>43323</v>
      </c>
      <c r="CF12" s="16">
        <f t="shared" si="104"/>
        <v>43331</v>
      </c>
      <c r="CG12" s="29"/>
      <c r="CH12" s="7">
        <f t="shared" si="105"/>
        <v>43307</v>
      </c>
      <c r="CI12" s="7">
        <f t="shared" si="106"/>
        <v>43312</v>
      </c>
      <c r="CJ12" s="33">
        <f t="shared" si="44"/>
        <v>43312</v>
      </c>
      <c r="CK12" s="7">
        <f t="shared" si="107"/>
        <v>43316</v>
      </c>
      <c r="CL12" s="7">
        <f t="shared" si="108"/>
        <v>43343</v>
      </c>
      <c r="CM12" s="7">
        <f t="shared" si="45"/>
        <v>43343</v>
      </c>
      <c r="CN12" s="7">
        <f t="shared" si="46"/>
        <v>43348</v>
      </c>
      <c r="CO12" s="7">
        <f t="shared" si="47"/>
        <v>43351</v>
      </c>
      <c r="CP12" s="16">
        <f t="shared" si="109"/>
        <v>43359</v>
      </c>
      <c r="CQ12" s="29"/>
      <c r="CR12" s="7">
        <f t="shared" si="110"/>
        <v>43335</v>
      </c>
      <c r="CS12" s="7">
        <f t="shared" si="111"/>
        <v>43340</v>
      </c>
      <c r="CT12" s="33">
        <f t="shared" si="49"/>
        <v>43340</v>
      </c>
      <c r="CU12" s="7">
        <f t="shared" si="112"/>
        <v>43344</v>
      </c>
      <c r="CV12" s="7">
        <f t="shared" si="113"/>
        <v>43371</v>
      </c>
      <c r="CW12" s="7">
        <f t="shared" si="50"/>
        <v>43371</v>
      </c>
      <c r="CX12" s="7">
        <f t="shared" si="51"/>
        <v>43376</v>
      </c>
      <c r="CY12" s="7">
        <f t="shared" si="52"/>
        <v>43379</v>
      </c>
      <c r="CZ12" s="16">
        <f t="shared" si="114"/>
        <v>43387</v>
      </c>
      <c r="DA12" s="29"/>
      <c r="DB12" s="7">
        <f t="shared" si="115"/>
        <v>43363</v>
      </c>
      <c r="DC12" s="7">
        <f t="shared" si="116"/>
        <v>43368</v>
      </c>
      <c r="DD12" s="33">
        <f t="shared" si="54"/>
        <v>43368</v>
      </c>
      <c r="DE12" s="7">
        <f t="shared" si="117"/>
        <v>43372</v>
      </c>
      <c r="DF12" s="7">
        <f t="shared" si="118"/>
        <v>43399</v>
      </c>
      <c r="DG12" s="7">
        <f t="shared" si="55"/>
        <v>43399</v>
      </c>
      <c r="DH12" s="7">
        <f t="shared" si="56"/>
        <v>43404</v>
      </c>
      <c r="DI12" s="7">
        <f t="shared" si="57"/>
        <v>43407</v>
      </c>
      <c r="DJ12" s="16">
        <f t="shared" si="119"/>
        <v>43415</v>
      </c>
      <c r="DK12" s="29"/>
      <c r="DL12" s="7">
        <f t="shared" si="120"/>
        <v>43391</v>
      </c>
      <c r="DM12" s="7">
        <f t="shared" si="121"/>
        <v>43396</v>
      </c>
      <c r="DN12" s="33">
        <f t="shared" si="59"/>
        <v>43396</v>
      </c>
      <c r="DO12" s="7">
        <f t="shared" si="122"/>
        <v>43400</v>
      </c>
      <c r="DP12" s="7">
        <f t="shared" si="123"/>
        <v>43427</v>
      </c>
      <c r="DQ12" s="7">
        <f t="shared" si="60"/>
        <v>43427</v>
      </c>
      <c r="DR12" s="7">
        <f t="shared" si="61"/>
        <v>43432</v>
      </c>
      <c r="DS12" s="7">
        <f t="shared" si="62"/>
        <v>43435</v>
      </c>
      <c r="DT12" s="16">
        <f t="shared" si="124"/>
        <v>43443</v>
      </c>
      <c r="DU12" s="29"/>
      <c r="DV12" s="7">
        <f t="shared" si="125"/>
        <v>43419</v>
      </c>
      <c r="DW12" s="7">
        <f t="shared" si="126"/>
        <v>43424</v>
      </c>
      <c r="DX12" s="33">
        <f t="shared" si="64"/>
        <v>43424</v>
      </c>
      <c r="DY12" s="7">
        <f t="shared" si="127"/>
        <v>43428</v>
      </c>
      <c r="DZ12" s="7">
        <f t="shared" si="128"/>
        <v>43455</v>
      </c>
      <c r="EA12" s="7">
        <f t="shared" si="65"/>
        <v>43455</v>
      </c>
      <c r="EB12" s="7">
        <f t="shared" si="66"/>
        <v>43460</v>
      </c>
      <c r="EC12" s="7">
        <f t="shared" si="67"/>
        <v>43463</v>
      </c>
      <c r="ED12" s="16">
        <f t="shared" si="129"/>
        <v>43471</v>
      </c>
      <c r="EE12" s="29"/>
      <c r="EF12" s="42"/>
      <c r="EG12" s="42"/>
      <c r="EH12" s="42"/>
      <c r="EI12" s="42"/>
      <c r="EJ12" s="42"/>
      <c r="EK12" s="42"/>
    </row>
    <row r="13" spans="1:141" ht="11.25" customHeight="1" x14ac:dyDescent="0.2">
      <c r="A13" s="6" t="s">
        <v>31</v>
      </c>
      <c r="B13" s="6" t="s">
        <v>11</v>
      </c>
      <c r="C13" s="4">
        <f t="shared" si="0"/>
        <v>14</v>
      </c>
      <c r="D13" s="47">
        <f t="shared" si="1"/>
        <v>39</v>
      </c>
      <c r="E13" s="46"/>
      <c r="F13" s="7">
        <f t="shared" si="68"/>
        <v>43096</v>
      </c>
      <c r="G13" s="7">
        <f t="shared" si="69"/>
        <v>43101</v>
      </c>
      <c r="H13" s="33">
        <f t="shared" si="3"/>
        <v>43101</v>
      </c>
      <c r="I13" s="7">
        <f t="shared" si="130"/>
        <v>43105</v>
      </c>
      <c r="J13" s="7">
        <f t="shared" si="131"/>
        <v>43119</v>
      </c>
      <c r="K13" s="7">
        <f t="shared" si="4"/>
        <v>43119</v>
      </c>
      <c r="L13" s="7">
        <f t="shared" si="5"/>
        <v>43124</v>
      </c>
      <c r="M13" s="7">
        <f t="shared" si="6"/>
        <v>43127</v>
      </c>
      <c r="N13" s="16">
        <f t="shared" si="7"/>
        <v>43135</v>
      </c>
      <c r="O13" s="29"/>
      <c r="P13" s="7">
        <f t="shared" si="70"/>
        <v>43124</v>
      </c>
      <c r="Q13" s="7">
        <f t="shared" si="71"/>
        <v>43129</v>
      </c>
      <c r="R13" s="33">
        <f t="shared" si="9"/>
        <v>43129</v>
      </c>
      <c r="S13" s="7">
        <f t="shared" si="72"/>
        <v>43133</v>
      </c>
      <c r="T13" s="7">
        <f t="shared" si="73"/>
        <v>43147</v>
      </c>
      <c r="U13" s="7">
        <f t="shared" si="10"/>
        <v>43147</v>
      </c>
      <c r="V13" s="7">
        <f t="shared" si="11"/>
        <v>43152</v>
      </c>
      <c r="W13" s="7">
        <f t="shared" si="12"/>
        <v>43155</v>
      </c>
      <c r="X13" s="16">
        <f t="shared" si="74"/>
        <v>43163</v>
      </c>
      <c r="Y13" s="29"/>
      <c r="Z13" s="7">
        <f t="shared" si="75"/>
        <v>43152</v>
      </c>
      <c r="AA13" s="7">
        <f t="shared" si="76"/>
        <v>43157</v>
      </c>
      <c r="AB13" s="33">
        <f t="shared" si="14"/>
        <v>43157</v>
      </c>
      <c r="AC13" s="7">
        <f t="shared" si="77"/>
        <v>43161</v>
      </c>
      <c r="AD13" s="7">
        <f t="shared" si="78"/>
        <v>43175</v>
      </c>
      <c r="AE13" s="7">
        <f t="shared" si="15"/>
        <v>43175</v>
      </c>
      <c r="AF13" s="7">
        <f t="shared" si="16"/>
        <v>43180</v>
      </c>
      <c r="AG13" s="7">
        <f t="shared" si="17"/>
        <v>43183</v>
      </c>
      <c r="AH13" s="16">
        <f t="shared" si="79"/>
        <v>43191</v>
      </c>
      <c r="AI13" s="29"/>
      <c r="AJ13" s="7">
        <f t="shared" si="80"/>
        <v>43180</v>
      </c>
      <c r="AK13" s="7">
        <f t="shared" si="81"/>
        <v>43185</v>
      </c>
      <c r="AL13" s="33">
        <f t="shared" si="19"/>
        <v>43185</v>
      </c>
      <c r="AM13" s="7">
        <f t="shared" si="82"/>
        <v>43189</v>
      </c>
      <c r="AN13" s="7">
        <f t="shared" si="83"/>
        <v>43203</v>
      </c>
      <c r="AO13" s="7">
        <f t="shared" si="20"/>
        <v>43203</v>
      </c>
      <c r="AP13" s="7">
        <f t="shared" si="21"/>
        <v>43208</v>
      </c>
      <c r="AQ13" s="7">
        <f t="shared" si="22"/>
        <v>43211</v>
      </c>
      <c r="AR13" s="16">
        <f t="shared" si="84"/>
        <v>43219</v>
      </c>
      <c r="AS13" s="29"/>
      <c r="AT13" s="7">
        <f t="shared" si="85"/>
        <v>43208</v>
      </c>
      <c r="AU13" s="7">
        <f t="shared" si="86"/>
        <v>43213</v>
      </c>
      <c r="AV13" s="33">
        <f t="shared" si="24"/>
        <v>43213</v>
      </c>
      <c r="AW13" s="7">
        <f t="shared" si="87"/>
        <v>43217</v>
      </c>
      <c r="AX13" s="7">
        <f t="shared" si="88"/>
        <v>43231</v>
      </c>
      <c r="AY13" s="7">
        <f t="shared" si="25"/>
        <v>43231</v>
      </c>
      <c r="AZ13" s="7">
        <f t="shared" si="26"/>
        <v>43236</v>
      </c>
      <c r="BA13" s="7">
        <f t="shared" si="27"/>
        <v>43239</v>
      </c>
      <c r="BB13" s="16">
        <f t="shared" si="89"/>
        <v>43247</v>
      </c>
      <c r="BC13" s="29"/>
      <c r="BD13" s="7">
        <f t="shared" si="90"/>
        <v>43236</v>
      </c>
      <c r="BE13" s="7">
        <f t="shared" si="91"/>
        <v>43241</v>
      </c>
      <c r="BF13" s="33">
        <f t="shared" si="29"/>
        <v>43241</v>
      </c>
      <c r="BG13" s="7">
        <f t="shared" si="92"/>
        <v>43245</v>
      </c>
      <c r="BH13" s="7">
        <f t="shared" si="93"/>
        <v>43259</v>
      </c>
      <c r="BI13" s="7">
        <f t="shared" si="30"/>
        <v>43259</v>
      </c>
      <c r="BJ13" s="7">
        <f t="shared" si="31"/>
        <v>43264</v>
      </c>
      <c r="BK13" s="7">
        <f t="shared" si="32"/>
        <v>43267</v>
      </c>
      <c r="BL13" s="16">
        <f t="shared" si="94"/>
        <v>43275</v>
      </c>
      <c r="BM13" s="29"/>
      <c r="BN13" s="7">
        <f t="shared" si="95"/>
        <v>43264</v>
      </c>
      <c r="BO13" s="7">
        <f t="shared" si="96"/>
        <v>43269</v>
      </c>
      <c r="BP13" s="33">
        <f t="shared" si="34"/>
        <v>43269</v>
      </c>
      <c r="BQ13" s="7">
        <f t="shared" si="97"/>
        <v>43273</v>
      </c>
      <c r="BR13" s="7">
        <f t="shared" si="98"/>
        <v>43287</v>
      </c>
      <c r="BS13" s="7">
        <f t="shared" si="35"/>
        <v>43287</v>
      </c>
      <c r="BT13" s="7">
        <f t="shared" si="36"/>
        <v>43292</v>
      </c>
      <c r="BU13" s="7">
        <f t="shared" si="37"/>
        <v>43295</v>
      </c>
      <c r="BV13" s="16">
        <f t="shared" si="99"/>
        <v>43303</v>
      </c>
      <c r="BW13" s="29"/>
      <c r="BX13" s="7">
        <f t="shared" si="100"/>
        <v>43292</v>
      </c>
      <c r="BY13" s="7">
        <f t="shared" si="101"/>
        <v>43297</v>
      </c>
      <c r="BZ13" s="33">
        <f t="shared" si="39"/>
        <v>43297</v>
      </c>
      <c r="CA13" s="7">
        <f t="shared" si="102"/>
        <v>43301</v>
      </c>
      <c r="CB13" s="7">
        <f t="shared" si="103"/>
        <v>43315</v>
      </c>
      <c r="CC13" s="7">
        <f t="shared" si="40"/>
        <v>43315</v>
      </c>
      <c r="CD13" s="7">
        <f t="shared" si="41"/>
        <v>43320</v>
      </c>
      <c r="CE13" s="7">
        <f t="shared" si="42"/>
        <v>43323</v>
      </c>
      <c r="CF13" s="16">
        <f t="shared" si="104"/>
        <v>43331</v>
      </c>
      <c r="CG13" s="29"/>
      <c r="CH13" s="7">
        <f t="shared" si="105"/>
        <v>43320</v>
      </c>
      <c r="CI13" s="7">
        <f t="shared" si="106"/>
        <v>43325</v>
      </c>
      <c r="CJ13" s="33">
        <f t="shared" si="44"/>
        <v>43325</v>
      </c>
      <c r="CK13" s="7">
        <f t="shared" si="107"/>
        <v>43329</v>
      </c>
      <c r="CL13" s="7">
        <f t="shared" si="108"/>
        <v>43343</v>
      </c>
      <c r="CM13" s="7">
        <f t="shared" si="45"/>
        <v>43343</v>
      </c>
      <c r="CN13" s="7">
        <f t="shared" si="46"/>
        <v>43348</v>
      </c>
      <c r="CO13" s="7">
        <f t="shared" si="47"/>
        <v>43351</v>
      </c>
      <c r="CP13" s="16">
        <f t="shared" si="109"/>
        <v>43359</v>
      </c>
      <c r="CQ13" s="29"/>
      <c r="CR13" s="7">
        <f t="shared" si="110"/>
        <v>43348</v>
      </c>
      <c r="CS13" s="7">
        <f t="shared" si="111"/>
        <v>43353</v>
      </c>
      <c r="CT13" s="33">
        <f t="shared" si="49"/>
        <v>43353</v>
      </c>
      <c r="CU13" s="7">
        <f t="shared" si="112"/>
        <v>43357</v>
      </c>
      <c r="CV13" s="7">
        <f t="shared" si="113"/>
        <v>43371</v>
      </c>
      <c r="CW13" s="7">
        <f t="shared" si="50"/>
        <v>43371</v>
      </c>
      <c r="CX13" s="7">
        <f t="shared" si="51"/>
        <v>43376</v>
      </c>
      <c r="CY13" s="7">
        <f t="shared" si="52"/>
        <v>43379</v>
      </c>
      <c r="CZ13" s="16">
        <f t="shared" si="114"/>
        <v>43387</v>
      </c>
      <c r="DA13" s="29"/>
      <c r="DB13" s="7">
        <f t="shared" si="115"/>
        <v>43376</v>
      </c>
      <c r="DC13" s="7">
        <f t="shared" si="116"/>
        <v>43381</v>
      </c>
      <c r="DD13" s="33">
        <f t="shared" si="54"/>
        <v>43381</v>
      </c>
      <c r="DE13" s="7">
        <f t="shared" si="117"/>
        <v>43385</v>
      </c>
      <c r="DF13" s="7">
        <f t="shared" si="118"/>
        <v>43399</v>
      </c>
      <c r="DG13" s="7">
        <f t="shared" si="55"/>
        <v>43399</v>
      </c>
      <c r="DH13" s="7">
        <f t="shared" si="56"/>
        <v>43404</v>
      </c>
      <c r="DI13" s="7">
        <f t="shared" si="57"/>
        <v>43407</v>
      </c>
      <c r="DJ13" s="16">
        <f t="shared" si="119"/>
        <v>43415</v>
      </c>
      <c r="DK13" s="29"/>
      <c r="DL13" s="7">
        <f t="shared" si="120"/>
        <v>43404</v>
      </c>
      <c r="DM13" s="7">
        <f t="shared" si="121"/>
        <v>43409</v>
      </c>
      <c r="DN13" s="33">
        <f t="shared" si="59"/>
        <v>43409</v>
      </c>
      <c r="DO13" s="7">
        <f t="shared" si="122"/>
        <v>43413</v>
      </c>
      <c r="DP13" s="7">
        <f t="shared" si="123"/>
        <v>43427</v>
      </c>
      <c r="DQ13" s="7">
        <f t="shared" si="60"/>
        <v>43427</v>
      </c>
      <c r="DR13" s="7">
        <f t="shared" si="61"/>
        <v>43432</v>
      </c>
      <c r="DS13" s="7">
        <f t="shared" si="62"/>
        <v>43435</v>
      </c>
      <c r="DT13" s="16">
        <f t="shared" si="124"/>
        <v>43443</v>
      </c>
      <c r="DU13" s="29"/>
      <c r="DV13" s="7">
        <f t="shared" si="125"/>
        <v>43432</v>
      </c>
      <c r="DW13" s="7">
        <f t="shared" si="126"/>
        <v>43437</v>
      </c>
      <c r="DX13" s="33">
        <f t="shared" si="64"/>
        <v>43437</v>
      </c>
      <c r="DY13" s="7">
        <f t="shared" si="127"/>
        <v>43441</v>
      </c>
      <c r="DZ13" s="7">
        <f t="shared" si="128"/>
        <v>43455</v>
      </c>
      <c r="EA13" s="7">
        <f t="shared" si="65"/>
        <v>43455</v>
      </c>
      <c r="EB13" s="7">
        <f t="shared" si="66"/>
        <v>43460</v>
      </c>
      <c r="EC13" s="7">
        <f t="shared" si="67"/>
        <v>43463</v>
      </c>
      <c r="ED13" s="16">
        <f t="shared" si="129"/>
        <v>43471</v>
      </c>
      <c r="EE13" s="29"/>
      <c r="EF13" s="42"/>
      <c r="EG13" s="42"/>
      <c r="EH13" s="42"/>
      <c r="EI13" s="42"/>
      <c r="EJ13" s="42"/>
      <c r="EK13" s="42"/>
    </row>
    <row r="14" spans="1:141" ht="11.25" customHeight="1" x14ac:dyDescent="0.2">
      <c r="A14" s="6" t="s">
        <v>36</v>
      </c>
      <c r="B14" s="6" t="s">
        <v>11</v>
      </c>
      <c r="C14" s="4">
        <f t="shared" si="0"/>
        <v>22</v>
      </c>
      <c r="D14" s="47">
        <f t="shared" si="1"/>
        <v>47</v>
      </c>
      <c r="E14" s="46"/>
      <c r="F14" s="7">
        <f t="shared" si="68"/>
        <v>43088</v>
      </c>
      <c r="G14" s="7">
        <f t="shared" si="69"/>
        <v>43093</v>
      </c>
      <c r="H14" s="33">
        <f t="shared" si="3"/>
        <v>43093</v>
      </c>
      <c r="I14" s="7">
        <f t="shared" si="130"/>
        <v>43097</v>
      </c>
      <c r="J14" s="7">
        <f t="shared" si="131"/>
        <v>43119</v>
      </c>
      <c r="K14" s="7">
        <f t="shared" si="4"/>
        <v>43119</v>
      </c>
      <c r="L14" s="7">
        <f t="shared" si="5"/>
        <v>43124</v>
      </c>
      <c r="M14" s="7">
        <f t="shared" si="6"/>
        <v>43127</v>
      </c>
      <c r="N14" s="16">
        <f t="shared" si="7"/>
        <v>43135</v>
      </c>
      <c r="O14" s="29"/>
      <c r="P14" s="7">
        <f t="shared" si="70"/>
        <v>43116</v>
      </c>
      <c r="Q14" s="7">
        <f t="shared" si="71"/>
        <v>43121</v>
      </c>
      <c r="R14" s="33">
        <f t="shared" si="9"/>
        <v>43121</v>
      </c>
      <c r="S14" s="7">
        <f t="shared" si="72"/>
        <v>43125</v>
      </c>
      <c r="T14" s="7">
        <f t="shared" si="73"/>
        <v>43147</v>
      </c>
      <c r="U14" s="7">
        <f t="shared" si="10"/>
        <v>43147</v>
      </c>
      <c r="V14" s="7">
        <f t="shared" si="11"/>
        <v>43152</v>
      </c>
      <c r="W14" s="7">
        <f t="shared" si="12"/>
        <v>43155</v>
      </c>
      <c r="X14" s="16">
        <f t="shared" si="74"/>
        <v>43163</v>
      </c>
      <c r="Y14" s="29"/>
      <c r="Z14" s="7">
        <f t="shared" si="75"/>
        <v>43144</v>
      </c>
      <c r="AA14" s="7">
        <f t="shared" si="76"/>
        <v>43149</v>
      </c>
      <c r="AB14" s="33">
        <f t="shared" si="14"/>
        <v>43149</v>
      </c>
      <c r="AC14" s="7">
        <f t="shared" si="77"/>
        <v>43153</v>
      </c>
      <c r="AD14" s="7">
        <f t="shared" si="78"/>
        <v>43175</v>
      </c>
      <c r="AE14" s="7">
        <f t="shared" si="15"/>
        <v>43175</v>
      </c>
      <c r="AF14" s="7">
        <f t="shared" si="16"/>
        <v>43180</v>
      </c>
      <c r="AG14" s="7">
        <f t="shared" si="17"/>
        <v>43183</v>
      </c>
      <c r="AH14" s="16">
        <f t="shared" si="79"/>
        <v>43191</v>
      </c>
      <c r="AI14" s="29"/>
      <c r="AJ14" s="7">
        <f t="shared" si="80"/>
        <v>43172</v>
      </c>
      <c r="AK14" s="7">
        <f t="shared" si="81"/>
        <v>43177</v>
      </c>
      <c r="AL14" s="33">
        <f t="shared" si="19"/>
        <v>43177</v>
      </c>
      <c r="AM14" s="7">
        <f t="shared" si="82"/>
        <v>43181</v>
      </c>
      <c r="AN14" s="7">
        <f t="shared" si="83"/>
        <v>43203</v>
      </c>
      <c r="AO14" s="7">
        <f t="shared" si="20"/>
        <v>43203</v>
      </c>
      <c r="AP14" s="7">
        <f t="shared" si="21"/>
        <v>43208</v>
      </c>
      <c r="AQ14" s="7">
        <f t="shared" si="22"/>
        <v>43211</v>
      </c>
      <c r="AR14" s="16">
        <f t="shared" si="84"/>
        <v>43219</v>
      </c>
      <c r="AS14" s="29"/>
      <c r="AT14" s="7">
        <f t="shared" si="85"/>
        <v>43200</v>
      </c>
      <c r="AU14" s="7">
        <f t="shared" si="86"/>
        <v>43205</v>
      </c>
      <c r="AV14" s="33">
        <f t="shared" si="24"/>
        <v>43205</v>
      </c>
      <c r="AW14" s="7">
        <f t="shared" si="87"/>
        <v>43209</v>
      </c>
      <c r="AX14" s="7">
        <f t="shared" si="88"/>
        <v>43231</v>
      </c>
      <c r="AY14" s="7">
        <f t="shared" si="25"/>
        <v>43231</v>
      </c>
      <c r="AZ14" s="7">
        <f t="shared" si="26"/>
        <v>43236</v>
      </c>
      <c r="BA14" s="7">
        <f t="shared" si="27"/>
        <v>43239</v>
      </c>
      <c r="BB14" s="16">
        <f t="shared" si="89"/>
        <v>43247</v>
      </c>
      <c r="BC14" s="29"/>
      <c r="BD14" s="7">
        <f t="shared" si="90"/>
        <v>43228</v>
      </c>
      <c r="BE14" s="7">
        <f t="shared" si="91"/>
        <v>43233</v>
      </c>
      <c r="BF14" s="33">
        <f t="shared" si="29"/>
        <v>43233</v>
      </c>
      <c r="BG14" s="7">
        <f t="shared" si="92"/>
        <v>43237</v>
      </c>
      <c r="BH14" s="7">
        <f t="shared" si="93"/>
        <v>43259</v>
      </c>
      <c r="BI14" s="7">
        <f t="shared" si="30"/>
        <v>43259</v>
      </c>
      <c r="BJ14" s="7">
        <f t="shared" si="31"/>
        <v>43264</v>
      </c>
      <c r="BK14" s="7">
        <f t="shared" si="32"/>
        <v>43267</v>
      </c>
      <c r="BL14" s="16">
        <f t="shared" si="94"/>
        <v>43275</v>
      </c>
      <c r="BM14" s="29"/>
      <c r="BN14" s="7">
        <f t="shared" si="95"/>
        <v>43256</v>
      </c>
      <c r="BO14" s="7">
        <f t="shared" si="96"/>
        <v>43261</v>
      </c>
      <c r="BP14" s="33">
        <f t="shared" si="34"/>
        <v>43261</v>
      </c>
      <c r="BQ14" s="7">
        <f t="shared" si="97"/>
        <v>43265</v>
      </c>
      <c r="BR14" s="7">
        <f t="shared" si="98"/>
        <v>43287</v>
      </c>
      <c r="BS14" s="7">
        <f t="shared" si="35"/>
        <v>43287</v>
      </c>
      <c r="BT14" s="7">
        <f t="shared" si="36"/>
        <v>43292</v>
      </c>
      <c r="BU14" s="7">
        <f t="shared" si="37"/>
        <v>43295</v>
      </c>
      <c r="BV14" s="16">
        <f t="shared" si="99"/>
        <v>43303</v>
      </c>
      <c r="BW14" s="29"/>
      <c r="BX14" s="7">
        <f t="shared" si="100"/>
        <v>43284</v>
      </c>
      <c r="BY14" s="7">
        <f t="shared" si="101"/>
        <v>43289</v>
      </c>
      <c r="BZ14" s="33">
        <f t="shared" si="39"/>
        <v>43289</v>
      </c>
      <c r="CA14" s="7">
        <f t="shared" si="102"/>
        <v>43293</v>
      </c>
      <c r="CB14" s="7">
        <f t="shared" si="103"/>
        <v>43315</v>
      </c>
      <c r="CC14" s="7">
        <f t="shared" si="40"/>
        <v>43315</v>
      </c>
      <c r="CD14" s="7">
        <f t="shared" si="41"/>
        <v>43320</v>
      </c>
      <c r="CE14" s="7">
        <f t="shared" si="42"/>
        <v>43323</v>
      </c>
      <c r="CF14" s="16">
        <f t="shared" si="104"/>
        <v>43331</v>
      </c>
      <c r="CG14" s="29"/>
      <c r="CH14" s="7">
        <f t="shared" si="105"/>
        <v>43312</v>
      </c>
      <c r="CI14" s="7">
        <f t="shared" si="106"/>
        <v>43317</v>
      </c>
      <c r="CJ14" s="33">
        <f t="shared" si="44"/>
        <v>43317</v>
      </c>
      <c r="CK14" s="7">
        <f t="shared" si="107"/>
        <v>43321</v>
      </c>
      <c r="CL14" s="7">
        <f t="shared" si="108"/>
        <v>43343</v>
      </c>
      <c r="CM14" s="7">
        <f t="shared" si="45"/>
        <v>43343</v>
      </c>
      <c r="CN14" s="7">
        <f t="shared" si="46"/>
        <v>43348</v>
      </c>
      <c r="CO14" s="7">
        <f t="shared" si="47"/>
        <v>43351</v>
      </c>
      <c r="CP14" s="16">
        <f t="shared" si="109"/>
        <v>43359</v>
      </c>
      <c r="CQ14" s="29"/>
      <c r="CR14" s="7">
        <f t="shared" si="110"/>
        <v>43340</v>
      </c>
      <c r="CS14" s="7">
        <f t="shared" si="111"/>
        <v>43345</v>
      </c>
      <c r="CT14" s="33">
        <f t="shared" si="49"/>
        <v>43345</v>
      </c>
      <c r="CU14" s="7">
        <f t="shared" si="112"/>
        <v>43349</v>
      </c>
      <c r="CV14" s="7">
        <f t="shared" si="113"/>
        <v>43371</v>
      </c>
      <c r="CW14" s="7">
        <f t="shared" si="50"/>
        <v>43371</v>
      </c>
      <c r="CX14" s="7">
        <f t="shared" si="51"/>
        <v>43376</v>
      </c>
      <c r="CY14" s="7">
        <f t="shared" si="52"/>
        <v>43379</v>
      </c>
      <c r="CZ14" s="16">
        <f t="shared" si="114"/>
        <v>43387</v>
      </c>
      <c r="DA14" s="29"/>
      <c r="DB14" s="7">
        <f t="shared" si="115"/>
        <v>43368</v>
      </c>
      <c r="DC14" s="7">
        <f t="shared" si="116"/>
        <v>43373</v>
      </c>
      <c r="DD14" s="33">
        <f t="shared" si="54"/>
        <v>43373</v>
      </c>
      <c r="DE14" s="7">
        <f t="shared" si="117"/>
        <v>43377</v>
      </c>
      <c r="DF14" s="7">
        <f t="shared" si="118"/>
        <v>43399</v>
      </c>
      <c r="DG14" s="7">
        <f t="shared" si="55"/>
        <v>43399</v>
      </c>
      <c r="DH14" s="7">
        <f t="shared" si="56"/>
        <v>43404</v>
      </c>
      <c r="DI14" s="7">
        <f t="shared" si="57"/>
        <v>43407</v>
      </c>
      <c r="DJ14" s="16">
        <f t="shared" si="119"/>
        <v>43415</v>
      </c>
      <c r="DK14" s="29"/>
      <c r="DL14" s="7">
        <f t="shared" si="120"/>
        <v>43396</v>
      </c>
      <c r="DM14" s="7">
        <f t="shared" si="121"/>
        <v>43401</v>
      </c>
      <c r="DN14" s="33">
        <f t="shared" si="59"/>
        <v>43401</v>
      </c>
      <c r="DO14" s="7">
        <f t="shared" si="122"/>
        <v>43405</v>
      </c>
      <c r="DP14" s="7">
        <f t="shared" si="123"/>
        <v>43427</v>
      </c>
      <c r="DQ14" s="7">
        <f t="shared" si="60"/>
        <v>43427</v>
      </c>
      <c r="DR14" s="7">
        <f t="shared" si="61"/>
        <v>43432</v>
      </c>
      <c r="DS14" s="7">
        <f t="shared" si="62"/>
        <v>43435</v>
      </c>
      <c r="DT14" s="16">
        <f t="shared" si="124"/>
        <v>43443</v>
      </c>
      <c r="DU14" s="29"/>
      <c r="DV14" s="7">
        <f t="shared" si="125"/>
        <v>43424</v>
      </c>
      <c r="DW14" s="7">
        <f t="shared" si="126"/>
        <v>43429</v>
      </c>
      <c r="DX14" s="33">
        <f t="shared" si="64"/>
        <v>43429</v>
      </c>
      <c r="DY14" s="7">
        <f t="shared" si="127"/>
        <v>43433</v>
      </c>
      <c r="DZ14" s="7">
        <f t="shared" si="128"/>
        <v>43455</v>
      </c>
      <c r="EA14" s="7">
        <f t="shared" si="65"/>
        <v>43455</v>
      </c>
      <c r="EB14" s="7">
        <f t="shared" si="66"/>
        <v>43460</v>
      </c>
      <c r="EC14" s="7">
        <f t="shared" si="67"/>
        <v>43463</v>
      </c>
      <c r="ED14" s="16">
        <f t="shared" si="129"/>
        <v>43471</v>
      </c>
      <c r="EE14" s="29"/>
      <c r="EF14" s="42"/>
      <c r="EG14" s="42"/>
      <c r="EH14" s="42"/>
      <c r="EI14" s="42"/>
      <c r="EJ14" s="42"/>
      <c r="EK14" s="42"/>
    </row>
    <row r="15" spans="1:141" ht="11.25" customHeight="1" x14ac:dyDescent="0.2">
      <c r="A15" s="6" t="s">
        <v>37</v>
      </c>
      <c r="B15" s="6" t="s">
        <v>11</v>
      </c>
      <c r="C15" s="4">
        <f t="shared" si="0"/>
        <v>23</v>
      </c>
      <c r="D15" s="47">
        <f t="shared" si="1"/>
        <v>48</v>
      </c>
      <c r="E15" s="46"/>
      <c r="F15" s="7">
        <f t="shared" si="68"/>
        <v>43087</v>
      </c>
      <c r="G15" s="7">
        <f t="shared" si="69"/>
        <v>43092</v>
      </c>
      <c r="H15" s="33">
        <f t="shared" si="3"/>
        <v>43092</v>
      </c>
      <c r="I15" s="7">
        <f t="shared" si="130"/>
        <v>43096</v>
      </c>
      <c r="J15" s="7">
        <f t="shared" si="131"/>
        <v>43119</v>
      </c>
      <c r="K15" s="7">
        <f t="shared" si="4"/>
        <v>43119</v>
      </c>
      <c r="L15" s="7">
        <f t="shared" si="5"/>
        <v>43124</v>
      </c>
      <c r="M15" s="7">
        <f t="shared" si="6"/>
        <v>43127</v>
      </c>
      <c r="N15" s="16">
        <f t="shared" si="7"/>
        <v>43135</v>
      </c>
      <c r="O15" s="29"/>
      <c r="P15" s="7">
        <f t="shared" si="70"/>
        <v>43115</v>
      </c>
      <c r="Q15" s="7">
        <f t="shared" si="71"/>
        <v>43120</v>
      </c>
      <c r="R15" s="33">
        <f t="shared" si="9"/>
        <v>43120</v>
      </c>
      <c r="S15" s="7">
        <f t="shared" si="72"/>
        <v>43124</v>
      </c>
      <c r="T15" s="7">
        <f t="shared" si="73"/>
        <v>43147</v>
      </c>
      <c r="U15" s="7">
        <f t="shared" si="10"/>
        <v>43147</v>
      </c>
      <c r="V15" s="7">
        <f t="shared" si="11"/>
        <v>43152</v>
      </c>
      <c r="W15" s="7">
        <f t="shared" si="12"/>
        <v>43155</v>
      </c>
      <c r="X15" s="16">
        <f t="shared" si="74"/>
        <v>43163</v>
      </c>
      <c r="Y15" s="29"/>
      <c r="Z15" s="7">
        <f t="shared" si="75"/>
        <v>43143</v>
      </c>
      <c r="AA15" s="7">
        <f t="shared" si="76"/>
        <v>43148</v>
      </c>
      <c r="AB15" s="33">
        <f t="shared" si="14"/>
        <v>43148</v>
      </c>
      <c r="AC15" s="7">
        <f t="shared" si="77"/>
        <v>43152</v>
      </c>
      <c r="AD15" s="7">
        <f t="shared" si="78"/>
        <v>43175</v>
      </c>
      <c r="AE15" s="7">
        <f t="shared" si="15"/>
        <v>43175</v>
      </c>
      <c r="AF15" s="7">
        <f t="shared" si="16"/>
        <v>43180</v>
      </c>
      <c r="AG15" s="7">
        <f t="shared" si="17"/>
        <v>43183</v>
      </c>
      <c r="AH15" s="16">
        <f t="shared" si="79"/>
        <v>43191</v>
      </c>
      <c r="AI15" s="29"/>
      <c r="AJ15" s="7">
        <f t="shared" si="80"/>
        <v>43171</v>
      </c>
      <c r="AK15" s="7">
        <f t="shared" si="81"/>
        <v>43176</v>
      </c>
      <c r="AL15" s="33">
        <f t="shared" si="19"/>
        <v>43176</v>
      </c>
      <c r="AM15" s="7">
        <f t="shared" si="82"/>
        <v>43180</v>
      </c>
      <c r="AN15" s="7">
        <f t="shared" si="83"/>
        <v>43203</v>
      </c>
      <c r="AO15" s="7">
        <f t="shared" si="20"/>
        <v>43203</v>
      </c>
      <c r="AP15" s="7">
        <f t="shared" si="21"/>
        <v>43208</v>
      </c>
      <c r="AQ15" s="7">
        <f t="shared" si="22"/>
        <v>43211</v>
      </c>
      <c r="AR15" s="16">
        <f t="shared" si="84"/>
        <v>43219</v>
      </c>
      <c r="AS15" s="29"/>
      <c r="AT15" s="7">
        <f t="shared" si="85"/>
        <v>43199</v>
      </c>
      <c r="AU15" s="7">
        <f t="shared" si="86"/>
        <v>43204</v>
      </c>
      <c r="AV15" s="33">
        <f t="shared" si="24"/>
        <v>43204</v>
      </c>
      <c r="AW15" s="7">
        <f t="shared" si="87"/>
        <v>43208</v>
      </c>
      <c r="AX15" s="7">
        <f t="shared" si="88"/>
        <v>43231</v>
      </c>
      <c r="AY15" s="7">
        <f t="shared" si="25"/>
        <v>43231</v>
      </c>
      <c r="AZ15" s="7">
        <f t="shared" si="26"/>
        <v>43236</v>
      </c>
      <c r="BA15" s="7">
        <f t="shared" si="27"/>
        <v>43239</v>
      </c>
      <c r="BB15" s="16">
        <f t="shared" si="89"/>
        <v>43247</v>
      </c>
      <c r="BC15" s="29"/>
      <c r="BD15" s="7">
        <f t="shared" si="90"/>
        <v>43227</v>
      </c>
      <c r="BE15" s="7">
        <f t="shared" si="91"/>
        <v>43232</v>
      </c>
      <c r="BF15" s="33">
        <f t="shared" si="29"/>
        <v>43232</v>
      </c>
      <c r="BG15" s="7">
        <f t="shared" si="92"/>
        <v>43236</v>
      </c>
      <c r="BH15" s="7">
        <f t="shared" si="93"/>
        <v>43259</v>
      </c>
      <c r="BI15" s="7">
        <f t="shared" si="30"/>
        <v>43259</v>
      </c>
      <c r="BJ15" s="7">
        <f t="shared" si="31"/>
        <v>43264</v>
      </c>
      <c r="BK15" s="7">
        <f t="shared" si="32"/>
        <v>43267</v>
      </c>
      <c r="BL15" s="16">
        <f t="shared" si="94"/>
        <v>43275</v>
      </c>
      <c r="BM15" s="29"/>
      <c r="BN15" s="7">
        <f t="shared" si="95"/>
        <v>43255</v>
      </c>
      <c r="BO15" s="7">
        <f t="shared" si="96"/>
        <v>43260</v>
      </c>
      <c r="BP15" s="33">
        <f t="shared" si="34"/>
        <v>43260</v>
      </c>
      <c r="BQ15" s="7">
        <f t="shared" si="97"/>
        <v>43264</v>
      </c>
      <c r="BR15" s="7">
        <f t="shared" si="98"/>
        <v>43287</v>
      </c>
      <c r="BS15" s="7">
        <f t="shared" si="35"/>
        <v>43287</v>
      </c>
      <c r="BT15" s="7">
        <f t="shared" si="36"/>
        <v>43292</v>
      </c>
      <c r="BU15" s="7">
        <f t="shared" si="37"/>
        <v>43295</v>
      </c>
      <c r="BV15" s="16">
        <f t="shared" si="99"/>
        <v>43303</v>
      </c>
      <c r="BW15" s="29"/>
      <c r="BX15" s="7">
        <f t="shared" si="100"/>
        <v>43283</v>
      </c>
      <c r="BY15" s="7">
        <f t="shared" si="101"/>
        <v>43288</v>
      </c>
      <c r="BZ15" s="33">
        <f t="shared" si="39"/>
        <v>43288</v>
      </c>
      <c r="CA15" s="7">
        <f t="shared" si="102"/>
        <v>43292</v>
      </c>
      <c r="CB15" s="7">
        <f t="shared" si="103"/>
        <v>43315</v>
      </c>
      <c r="CC15" s="7">
        <f t="shared" si="40"/>
        <v>43315</v>
      </c>
      <c r="CD15" s="7">
        <f t="shared" si="41"/>
        <v>43320</v>
      </c>
      <c r="CE15" s="7">
        <f t="shared" si="42"/>
        <v>43323</v>
      </c>
      <c r="CF15" s="16">
        <f t="shared" si="104"/>
        <v>43331</v>
      </c>
      <c r="CG15" s="29"/>
      <c r="CH15" s="7">
        <f t="shared" si="105"/>
        <v>43311</v>
      </c>
      <c r="CI15" s="7">
        <f t="shared" si="106"/>
        <v>43316</v>
      </c>
      <c r="CJ15" s="33">
        <f t="shared" si="44"/>
        <v>43316</v>
      </c>
      <c r="CK15" s="7">
        <f t="shared" si="107"/>
        <v>43320</v>
      </c>
      <c r="CL15" s="7">
        <f t="shared" si="108"/>
        <v>43343</v>
      </c>
      <c r="CM15" s="7">
        <f t="shared" si="45"/>
        <v>43343</v>
      </c>
      <c r="CN15" s="7">
        <f t="shared" si="46"/>
        <v>43348</v>
      </c>
      <c r="CO15" s="7">
        <f t="shared" si="47"/>
        <v>43351</v>
      </c>
      <c r="CP15" s="16">
        <f t="shared" si="109"/>
        <v>43359</v>
      </c>
      <c r="CQ15" s="29"/>
      <c r="CR15" s="7">
        <f t="shared" si="110"/>
        <v>43339</v>
      </c>
      <c r="CS15" s="7">
        <f t="shared" si="111"/>
        <v>43344</v>
      </c>
      <c r="CT15" s="33">
        <f t="shared" si="49"/>
        <v>43344</v>
      </c>
      <c r="CU15" s="7">
        <f t="shared" si="112"/>
        <v>43348</v>
      </c>
      <c r="CV15" s="7">
        <f t="shared" si="113"/>
        <v>43371</v>
      </c>
      <c r="CW15" s="7">
        <f t="shared" si="50"/>
        <v>43371</v>
      </c>
      <c r="CX15" s="7">
        <f t="shared" si="51"/>
        <v>43376</v>
      </c>
      <c r="CY15" s="7">
        <f t="shared" si="52"/>
        <v>43379</v>
      </c>
      <c r="CZ15" s="16">
        <f t="shared" si="114"/>
        <v>43387</v>
      </c>
      <c r="DA15" s="29"/>
      <c r="DB15" s="7">
        <f t="shared" si="115"/>
        <v>43367</v>
      </c>
      <c r="DC15" s="7">
        <f t="shared" si="116"/>
        <v>43372</v>
      </c>
      <c r="DD15" s="33">
        <f t="shared" si="54"/>
        <v>43372</v>
      </c>
      <c r="DE15" s="7">
        <f t="shared" si="117"/>
        <v>43376</v>
      </c>
      <c r="DF15" s="7">
        <f t="shared" si="118"/>
        <v>43399</v>
      </c>
      <c r="DG15" s="7">
        <f t="shared" si="55"/>
        <v>43399</v>
      </c>
      <c r="DH15" s="7">
        <f t="shared" si="56"/>
        <v>43404</v>
      </c>
      <c r="DI15" s="7">
        <f t="shared" si="57"/>
        <v>43407</v>
      </c>
      <c r="DJ15" s="16">
        <f t="shared" si="119"/>
        <v>43415</v>
      </c>
      <c r="DK15" s="29"/>
      <c r="DL15" s="7">
        <f t="shared" si="120"/>
        <v>43395</v>
      </c>
      <c r="DM15" s="7">
        <f t="shared" si="121"/>
        <v>43400</v>
      </c>
      <c r="DN15" s="33">
        <f t="shared" si="59"/>
        <v>43400</v>
      </c>
      <c r="DO15" s="7">
        <f t="shared" si="122"/>
        <v>43404</v>
      </c>
      <c r="DP15" s="7">
        <f t="shared" si="123"/>
        <v>43427</v>
      </c>
      <c r="DQ15" s="7">
        <f t="shared" si="60"/>
        <v>43427</v>
      </c>
      <c r="DR15" s="7">
        <f t="shared" si="61"/>
        <v>43432</v>
      </c>
      <c r="DS15" s="7">
        <f t="shared" si="62"/>
        <v>43435</v>
      </c>
      <c r="DT15" s="16">
        <f t="shared" si="124"/>
        <v>43443</v>
      </c>
      <c r="DU15" s="29"/>
      <c r="DV15" s="7">
        <f t="shared" si="125"/>
        <v>43423</v>
      </c>
      <c r="DW15" s="7">
        <f t="shared" si="126"/>
        <v>43428</v>
      </c>
      <c r="DX15" s="33">
        <f t="shared" si="64"/>
        <v>43428</v>
      </c>
      <c r="DY15" s="7">
        <f t="shared" si="127"/>
        <v>43432</v>
      </c>
      <c r="DZ15" s="7">
        <f t="shared" si="128"/>
        <v>43455</v>
      </c>
      <c r="EA15" s="7">
        <f t="shared" si="65"/>
        <v>43455</v>
      </c>
      <c r="EB15" s="7">
        <f t="shared" si="66"/>
        <v>43460</v>
      </c>
      <c r="EC15" s="7">
        <f t="shared" si="67"/>
        <v>43463</v>
      </c>
      <c r="ED15" s="16">
        <f t="shared" si="129"/>
        <v>43471</v>
      </c>
      <c r="EE15" s="29"/>
      <c r="EF15" s="42"/>
      <c r="EG15" s="42"/>
      <c r="EH15" s="42"/>
      <c r="EI15" s="42"/>
      <c r="EJ15" s="42"/>
      <c r="EK15" s="42"/>
    </row>
    <row r="16" spans="1:141" ht="11.25" customHeight="1" x14ac:dyDescent="0.2">
      <c r="A16" s="6" t="s">
        <v>38</v>
      </c>
      <c r="B16" s="6" t="s">
        <v>11</v>
      </c>
      <c r="C16" s="4">
        <f t="shared" si="0"/>
        <v>22</v>
      </c>
      <c r="D16" s="47">
        <f t="shared" si="1"/>
        <v>47</v>
      </c>
      <c r="E16" s="46"/>
      <c r="F16" s="7">
        <f t="shared" si="68"/>
        <v>43088</v>
      </c>
      <c r="G16" s="7">
        <f t="shared" si="69"/>
        <v>43093</v>
      </c>
      <c r="H16" s="33">
        <f t="shared" si="3"/>
        <v>43093</v>
      </c>
      <c r="I16" s="7">
        <f t="shared" si="130"/>
        <v>43097</v>
      </c>
      <c r="J16" s="7">
        <f t="shared" si="131"/>
        <v>43119</v>
      </c>
      <c r="K16" s="7">
        <f t="shared" si="4"/>
        <v>43119</v>
      </c>
      <c r="L16" s="7">
        <f t="shared" si="5"/>
        <v>43124</v>
      </c>
      <c r="M16" s="7">
        <f t="shared" si="6"/>
        <v>43127</v>
      </c>
      <c r="N16" s="16">
        <f t="shared" si="7"/>
        <v>43135</v>
      </c>
      <c r="O16" s="29"/>
      <c r="P16" s="7">
        <f t="shared" si="70"/>
        <v>43116</v>
      </c>
      <c r="Q16" s="7">
        <f t="shared" si="71"/>
        <v>43121</v>
      </c>
      <c r="R16" s="33">
        <f t="shared" si="9"/>
        <v>43121</v>
      </c>
      <c r="S16" s="7">
        <f t="shared" si="72"/>
        <v>43125</v>
      </c>
      <c r="T16" s="7">
        <f t="shared" si="73"/>
        <v>43147</v>
      </c>
      <c r="U16" s="7">
        <f t="shared" si="10"/>
        <v>43147</v>
      </c>
      <c r="V16" s="7">
        <f t="shared" si="11"/>
        <v>43152</v>
      </c>
      <c r="W16" s="7">
        <f t="shared" si="12"/>
        <v>43155</v>
      </c>
      <c r="X16" s="16">
        <f t="shared" si="74"/>
        <v>43163</v>
      </c>
      <c r="Y16" s="29"/>
      <c r="Z16" s="7">
        <f t="shared" si="75"/>
        <v>43144</v>
      </c>
      <c r="AA16" s="7">
        <f t="shared" si="76"/>
        <v>43149</v>
      </c>
      <c r="AB16" s="33">
        <f t="shared" si="14"/>
        <v>43149</v>
      </c>
      <c r="AC16" s="7">
        <f t="shared" si="77"/>
        <v>43153</v>
      </c>
      <c r="AD16" s="7">
        <f t="shared" si="78"/>
        <v>43175</v>
      </c>
      <c r="AE16" s="7">
        <f t="shared" si="15"/>
        <v>43175</v>
      </c>
      <c r="AF16" s="7">
        <f t="shared" si="16"/>
        <v>43180</v>
      </c>
      <c r="AG16" s="7">
        <f t="shared" si="17"/>
        <v>43183</v>
      </c>
      <c r="AH16" s="16">
        <f t="shared" si="79"/>
        <v>43191</v>
      </c>
      <c r="AI16" s="29"/>
      <c r="AJ16" s="7">
        <f t="shared" si="80"/>
        <v>43172</v>
      </c>
      <c r="AK16" s="7">
        <f t="shared" si="81"/>
        <v>43177</v>
      </c>
      <c r="AL16" s="33">
        <f t="shared" si="19"/>
        <v>43177</v>
      </c>
      <c r="AM16" s="7">
        <f t="shared" si="82"/>
        <v>43181</v>
      </c>
      <c r="AN16" s="7">
        <f t="shared" si="83"/>
        <v>43203</v>
      </c>
      <c r="AO16" s="7">
        <f t="shared" si="20"/>
        <v>43203</v>
      </c>
      <c r="AP16" s="7">
        <f t="shared" si="21"/>
        <v>43208</v>
      </c>
      <c r="AQ16" s="7">
        <f t="shared" si="22"/>
        <v>43211</v>
      </c>
      <c r="AR16" s="16">
        <f t="shared" si="84"/>
        <v>43219</v>
      </c>
      <c r="AS16" s="29"/>
      <c r="AT16" s="7">
        <f t="shared" si="85"/>
        <v>43200</v>
      </c>
      <c r="AU16" s="7">
        <f t="shared" si="86"/>
        <v>43205</v>
      </c>
      <c r="AV16" s="33">
        <f t="shared" si="24"/>
        <v>43205</v>
      </c>
      <c r="AW16" s="7">
        <f t="shared" si="87"/>
        <v>43209</v>
      </c>
      <c r="AX16" s="7">
        <f t="shared" si="88"/>
        <v>43231</v>
      </c>
      <c r="AY16" s="7">
        <f t="shared" si="25"/>
        <v>43231</v>
      </c>
      <c r="AZ16" s="7">
        <f t="shared" si="26"/>
        <v>43236</v>
      </c>
      <c r="BA16" s="7">
        <f t="shared" si="27"/>
        <v>43239</v>
      </c>
      <c r="BB16" s="16">
        <f t="shared" si="89"/>
        <v>43247</v>
      </c>
      <c r="BC16" s="29"/>
      <c r="BD16" s="7">
        <f t="shared" si="90"/>
        <v>43228</v>
      </c>
      <c r="BE16" s="7">
        <f t="shared" si="91"/>
        <v>43233</v>
      </c>
      <c r="BF16" s="33">
        <f t="shared" si="29"/>
        <v>43233</v>
      </c>
      <c r="BG16" s="7">
        <f t="shared" si="92"/>
        <v>43237</v>
      </c>
      <c r="BH16" s="7">
        <f t="shared" si="93"/>
        <v>43259</v>
      </c>
      <c r="BI16" s="7">
        <f t="shared" si="30"/>
        <v>43259</v>
      </c>
      <c r="BJ16" s="7">
        <f t="shared" si="31"/>
        <v>43264</v>
      </c>
      <c r="BK16" s="7">
        <f t="shared" si="32"/>
        <v>43267</v>
      </c>
      <c r="BL16" s="16">
        <f t="shared" si="94"/>
        <v>43275</v>
      </c>
      <c r="BM16" s="29"/>
      <c r="BN16" s="7">
        <f t="shared" si="95"/>
        <v>43256</v>
      </c>
      <c r="BO16" s="7">
        <f t="shared" si="96"/>
        <v>43261</v>
      </c>
      <c r="BP16" s="33">
        <f t="shared" si="34"/>
        <v>43261</v>
      </c>
      <c r="BQ16" s="7">
        <f t="shared" si="97"/>
        <v>43265</v>
      </c>
      <c r="BR16" s="7">
        <f t="shared" si="98"/>
        <v>43287</v>
      </c>
      <c r="BS16" s="7">
        <f t="shared" si="35"/>
        <v>43287</v>
      </c>
      <c r="BT16" s="7">
        <f t="shared" si="36"/>
        <v>43292</v>
      </c>
      <c r="BU16" s="7">
        <f t="shared" si="37"/>
        <v>43295</v>
      </c>
      <c r="BV16" s="16">
        <f t="shared" si="99"/>
        <v>43303</v>
      </c>
      <c r="BW16" s="29"/>
      <c r="BX16" s="7">
        <f t="shared" si="100"/>
        <v>43284</v>
      </c>
      <c r="BY16" s="7">
        <f t="shared" si="101"/>
        <v>43289</v>
      </c>
      <c r="BZ16" s="33">
        <f t="shared" si="39"/>
        <v>43289</v>
      </c>
      <c r="CA16" s="7">
        <f t="shared" si="102"/>
        <v>43293</v>
      </c>
      <c r="CB16" s="7">
        <f t="shared" si="103"/>
        <v>43315</v>
      </c>
      <c r="CC16" s="7">
        <f t="shared" si="40"/>
        <v>43315</v>
      </c>
      <c r="CD16" s="7">
        <f t="shared" si="41"/>
        <v>43320</v>
      </c>
      <c r="CE16" s="7">
        <f t="shared" si="42"/>
        <v>43323</v>
      </c>
      <c r="CF16" s="16">
        <f t="shared" si="104"/>
        <v>43331</v>
      </c>
      <c r="CG16" s="29"/>
      <c r="CH16" s="7">
        <f t="shared" si="105"/>
        <v>43312</v>
      </c>
      <c r="CI16" s="7">
        <f t="shared" si="106"/>
        <v>43317</v>
      </c>
      <c r="CJ16" s="33">
        <f t="shared" si="44"/>
        <v>43317</v>
      </c>
      <c r="CK16" s="7">
        <f t="shared" si="107"/>
        <v>43321</v>
      </c>
      <c r="CL16" s="7">
        <f t="shared" si="108"/>
        <v>43343</v>
      </c>
      <c r="CM16" s="7">
        <f t="shared" si="45"/>
        <v>43343</v>
      </c>
      <c r="CN16" s="7">
        <f t="shared" si="46"/>
        <v>43348</v>
      </c>
      <c r="CO16" s="7">
        <f t="shared" si="47"/>
        <v>43351</v>
      </c>
      <c r="CP16" s="16">
        <f t="shared" si="109"/>
        <v>43359</v>
      </c>
      <c r="CQ16" s="29"/>
      <c r="CR16" s="7">
        <f t="shared" si="110"/>
        <v>43340</v>
      </c>
      <c r="CS16" s="7">
        <f t="shared" si="111"/>
        <v>43345</v>
      </c>
      <c r="CT16" s="33">
        <f t="shared" si="49"/>
        <v>43345</v>
      </c>
      <c r="CU16" s="7">
        <f t="shared" si="112"/>
        <v>43349</v>
      </c>
      <c r="CV16" s="7">
        <f t="shared" si="113"/>
        <v>43371</v>
      </c>
      <c r="CW16" s="7">
        <f t="shared" si="50"/>
        <v>43371</v>
      </c>
      <c r="CX16" s="7">
        <f t="shared" si="51"/>
        <v>43376</v>
      </c>
      <c r="CY16" s="7">
        <f t="shared" si="52"/>
        <v>43379</v>
      </c>
      <c r="CZ16" s="16">
        <f t="shared" si="114"/>
        <v>43387</v>
      </c>
      <c r="DA16" s="29"/>
      <c r="DB16" s="7">
        <f t="shared" si="115"/>
        <v>43368</v>
      </c>
      <c r="DC16" s="7">
        <f t="shared" si="116"/>
        <v>43373</v>
      </c>
      <c r="DD16" s="33">
        <f t="shared" si="54"/>
        <v>43373</v>
      </c>
      <c r="DE16" s="7">
        <f t="shared" si="117"/>
        <v>43377</v>
      </c>
      <c r="DF16" s="7">
        <f t="shared" si="118"/>
        <v>43399</v>
      </c>
      <c r="DG16" s="7">
        <f t="shared" si="55"/>
        <v>43399</v>
      </c>
      <c r="DH16" s="7">
        <f t="shared" si="56"/>
        <v>43404</v>
      </c>
      <c r="DI16" s="7">
        <f t="shared" si="57"/>
        <v>43407</v>
      </c>
      <c r="DJ16" s="16">
        <f t="shared" si="119"/>
        <v>43415</v>
      </c>
      <c r="DK16" s="29"/>
      <c r="DL16" s="7">
        <f t="shared" si="120"/>
        <v>43396</v>
      </c>
      <c r="DM16" s="7">
        <f t="shared" si="121"/>
        <v>43401</v>
      </c>
      <c r="DN16" s="33">
        <f t="shared" si="59"/>
        <v>43401</v>
      </c>
      <c r="DO16" s="7">
        <f t="shared" si="122"/>
        <v>43405</v>
      </c>
      <c r="DP16" s="7">
        <f t="shared" si="123"/>
        <v>43427</v>
      </c>
      <c r="DQ16" s="7">
        <f t="shared" si="60"/>
        <v>43427</v>
      </c>
      <c r="DR16" s="7">
        <f t="shared" si="61"/>
        <v>43432</v>
      </c>
      <c r="DS16" s="7">
        <f t="shared" si="62"/>
        <v>43435</v>
      </c>
      <c r="DT16" s="16">
        <f t="shared" si="124"/>
        <v>43443</v>
      </c>
      <c r="DU16" s="29"/>
      <c r="DV16" s="7">
        <f t="shared" si="125"/>
        <v>43424</v>
      </c>
      <c r="DW16" s="7">
        <f t="shared" si="126"/>
        <v>43429</v>
      </c>
      <c r="DX16" s="33">
        <f t="shared" si="64"/>
        <v>43429</v>
      </c>
      <c r="DY16" s="7">
        <f t="shared" si="127"/>
        <v>43433</v>
      </c>
      <c r="DZ16" s="7">
        <f t="shared" si="128"/>
        <v>43455</v>
      </c>
      <c r="EA16" s="7">
        <f t="shared" si="65"/>
        <v>43455</v>
      </c>
      <c r="EB16" s="7">
        <f t="shared" si="66"/>
        <v>43460</v>
      </c>
      <c r="EC16" s="7">
        <f t="shared" si="67"/>
        <v>43463</v>
      </c>
      <c r="ED16" s="16">
        <f t="shared" si="129"/>
        <v>43471</v>
      </c>
      <c r="EE16" s="29"/>
      <c r="EF16" s="42"/>
      <c r="EG16" s="42"/>
      <c r="EH16" s="42"/>
      <c r="EI16" s="42"/>
      <c r="EJ16" s="42"/>
      <c r="EK16" s="42"/>
    </row>
    <row r="17" spans="1:141" ht="11.25" customHeight="1" x14ac:dyDescent="0.2">
      <c r="A17" s="6" t="s">
        <v>100</v>
      </c>
      <c r="B17" s="6" t="s">
        <v>58</v>
      </c>
      <c r="C17" s="4">
        <f t="shared" si="0"/>
        <v>22</v>
      </c>
      <c r="D17" s="47">
        <f t="shared" si="1"/>
        <v>47</v>
      </c>
      <c r="E17" s="46"/>
      <c r="F17" s="7">
        <f t="shared" si="68"/>
        <v>43088</v>
      </c>
      <c r="G17" s="7">
        <f t="shared" si="69"/>
        <v>43093</v>
      </c>
      <c r="H17" s="33">
        <f t="shared" si="3"/>
        <v>43093</v>
      </c>
      <c r="I17" s="7">
        <f t="shared" si="130"/>
        <v>43097</v>
      </c>
      <c r="J17" s="7">
        <f t="shared" si="131"/>
        <v>43119</v>
      </c>
      <c r="K17" s="7">
        <f t="shared" si="4"/>
        <v>43119</v>
      </c>
      <c r="L17" s="7">
        <f t="shared" si="5"/>
        <v>43124</v>
      </c>
      <c r="M17" s="7">
        <f t="shared" si="6"/>
        <v>43127</v>
      </c>
      <c r="N17" s="16">
        <f t="shared" si="7"/>
        <v>43135</v>
      </c>
      <c r="O17" s="29"/>
      <c r="P17" s="7">
        <f t="shared" si="70"/>
        <v>43116</v>
      </c>
      <c r="Q17" s="7">
        <f t="shared" si="71"/>
        <v>43121</v>
      </c>
      <c r="R17" s="33">
        <f t="shared" si="9"/>
        <v>43121</v>
      </c>
      <c r="S17" s="7">
        <f t="shared" si="72"/>
        <v>43125</v>
      </c>
      <c r="T17" s="7">
        <f t="shared" si="73"/>
        <v>43147</v>
      </c>
      <c r="U17" s="7">
        <f t="shared" si="10"/>
        <v>43147</v>
      </c>
      <c r="V17" s="7">
        <f t="shared" si="11"/>
        <v>43152</v>
      </c>
      <c r="W17" s="7">
        <f t="shared" si="12"/>
        <v>43155</v>
      </c>
      <c r="X17" s="16">
        <f t="shared" si="74"/>
        <v>43163</v>
      </c>
      <c r="Y17" s="29"/>
      <c r="Z17" s="7">
        <f t="shared" si="75"/>
        <v>43144</v>
      </c>
      <c r="AA17" s="7">
        <f t="shared" si="76"/>
        <v>43149</v>
      </c>
      <c r="AB17" s="33">
        <f t="shared" si="14"/>
        <v>43149</v>
      </c>
      <c r="AC17" s="7">
        <f t="shared" si="77"/>
        <v>43153</v>
      </c>
      <c r="AD17" s="7">
        <f t="shared" si="78"/>
        <v>43175</v>
      </c>
      <c r="AE17" s="7">
        <f t="shared" si="15"/>
        <v>43175</v>
      </c>
      <c r="AF17" s="7">
        <f t="shared" si="16"/>
        <v>43180</v>
      </c>
      <c r="AG17" s="7">
        <f t="shared" si="17"/>
        <v>43183</v>
      </c>
      <c r="AH17" s="16">
        <f t="shared" si="79"/>
        <v>43191</v>
      </c>
      <c r="AI17" s="29"/>
      <c r="AJ17" s="7">
        <f t="shared" si="80"/>
        <v>43172</v>
      </c>
      <c r="AK17" s="7">
        <f t="shared" si="81"/>
        <v>43177</v>
      </c>
      <c r="AL17" s="33">
        <f t="shared" si="19"/>
        <v>43177</v>
      </c>
      <c r="AM17" s="7">
        <f t="shared" si="82"/>
        <v>43181</v>
      </c>
      <c r="AN17" s="7">
        <f t="shared" si="83"/>
        <v>43203</v>
      </c>
      <c r="AO17" s="7">
        <f t="shared" si="20"/>
        <v>43203</v>
      </c>
      <c r="AP17" s="7">
        <f t="shared" si="21"/>
        <v>43208</v>
      </c>
      <c r="AQ17" s="7">
        <f t="shared" si="22"/>
        <v>43211</v>
      </c>
      <c r="AR17" s="16">
        <f t="shared" si="84"/>
        <v>43219</v>
      </c>
      <c r="AS17" s="29"/>
      <c r="AT17" s="7">
        <f t="shared" si="85"/>
        <v>43200</v>
      </c>
      <c r="AU17" s="7">
        <f t="shared" si="86"/>
        <v>43205</v>
      </c>
      <c r="AV17" s="33">
        <f t="shared" si="24"/>
        <v>43205</v>
      </c>
      <c r="AW17" s="7">
        <f t="shared" si="87"/>
        <v>43209</v>
      </c>
      <c r="AX17" s="7">
        <f t="shared" si="88"/>
        <v>43231</v>
      </c>
      <c r="AY17" s="7">
        <f t="shared" si="25"/>
        <v>43231</v>
      </c>
      <c r="AZ17" s="7">
        <f t="shared" si="26"/>
        <v>43236</v>
      </c>
      <c r="BA17" s="7">
        <f t="shared" si="27"/>
        <v>43239</v>
      </c>
      <c r="BB17" s="16">
        <f t="shared" si="89"/>
        <v>43247</v>
      </c>
      <c r="BC17" s="29"/>
      <c r="BD17" s="7">
        <f t="shared" si="90"/>
        <v>43228</v>
      </c>
      <c r="BE17" s="7">
        <f t="shared" si="91"/>
        <v>43233</v>
      </c>
      <c r="BF17" s="33">
        <f t="shared" si="29"/>
        <v>43233</v>
      </c>
      <c r="BG17" s="7">
        <f t="shared" si="92"/>
        <v>43237</v>
      </c>
      <c r="BH17" s="7">
        <f t="shared" si="93"/>
        <v>43259</v>
      </c>
      <c r="BI17" s="7">
        <f t="shared" si="30"/>
        <v>43259</v>
      </c>
      <c r="BJ17" s="7">
        <f t="shared" si="31"/>
        <v>43264</v>
      </c>
      <c r="BK17" s="7">
        <f t="shared" si="32"/>
        <v>43267</v>
      </c>
      <c r="BL17" s="16">
        <f t="shared" si="94"/>
        <v>43275</v>
      </c>
      <c r="BM17" s="29"/>
      <c r="BN17" s="7">
        <f t="shared" si="95"/>
        <v>43256</v>
      </c>
      <c r="BO17" s="7">
        <f t="shared" si="96"/>
        <v>43261</v>
      </c>
      <c r="BP17" s="33">
        <f t="shared" si="34"/>
        <v>43261</v>
      </c>
      <c r="BQ17" s="7">
        <f t="shared" si="97"/>
        <v>43265</v>
      </c>
      <c r="BR17" s="7">
        <f t="shared" si="98"/>
        <v>43287</v>
      </c>
      <c r="BS17" s="7">
        <f t="shared" si="35"/>
        <v>43287</v>
      </c>
      <c r="BT17" s="7">
        <f t="shared" si="36"/>
        <v>43292</v>
      </c>
      <c r="BU17" s="7">
        <f t="shared" si="37"/>
        <v>43295</v>
      </c>
      <c r="BV17" s="16">
        <f t="shared" si="99"/>
        <v>43303</v>
      </c>
      <c r="BW17" s="29"/>
      <c r="BX17" s="7">
        <f t="shared" si="100"/>
        <v>43284</v>
      </c>
      <c r="BY17" s="7">
        <f t="shared" si="101"/>
        <v>43289</v>
      </c>
      <c r="BZ17" s="33">
        <f t="shared" si="39"/>
        <v>43289</v>
      </c>
      <c r="CA17" s="7">
        <f t="shared" si="102"/>
        <v>43293</v>
      </c>
      <c r="CB17" s="7">
        <f t="shared" si="103"/>
        <v>43315</v>
      </c>
      <c r="CC17" s="7">
        <f t="shared" si="40"/>
        <v>43315</v>
      </c>
      <c r="CD17" s="7">
        <f t="shared" si="41"/>
        <v>43320</v>
      </c>
      <c r="CE17" s="7">
        <f t="shared" si="42"/>
        <v>43323</v>
      </c>
      <c r="CF17" s="16">
        <f t="shared" si="104"/>
        <v>43331</v>
      </c>
      <c r="CG17" s="29"/>
      <c r="CH17" s="7">
        <f t="shared" si="105"/>
        <v>43312</v>
      </c>
      <c r="CI17" s="7">
        <f t="shared" si="106"/>
        <v>43317</v>
      </c>
      <c r="CJ17" s="33">
        <f t="shared" si="44"/>
        <v>43317</v>
      </c>
      <c r="CK17" s="7">
        <f t="shared" si="107"/>
        <v>43321</v>
      </c>
      <c r="CL17" s="7">
        <f t="shared" si="108"/>
        <v>43343</v>
      </c>
      <c r="CM17" s="7">
        <f t="shared" si="45"/>
        <v>43343</v>
      </c>
      <c r="CN17" s="7">
        <f t="shared" si="46"/>
        <v>43348</v>
      </c>
      <c r="CO17" s="7">
        <f t="shared" si="47"/>
        <v>43351</v>
      </c>
      <c r="CP17" s="16">
        <f t="shared" si="109"/>
        <v>43359</v>
      </c>
      <c r="CQ17" s="29"/>
      <c r="CR17" s="7">
        <f t="shared" si="110"/>
        <v>43340</v>
      </c>
      <c r="CS17" s="7">
        <f t="shared" si="111"/>
        <v>43345</v>
      </c>
      <c r="CT17" s="33">
        <f t="shared" si="49"/>
        <v>43345</v>
      </c>
      <c r="CU17" s="7">
        <f t="shared" si="112"/>
        <v>43349</v>
      </c>
      <c r="CV17" s="7">
        <f t="shared" si="113"/>
        <v>43371</v>
      </c>
      <c r="CW17" s="7">
        <f t="shared" si="50"/>
        <v>43371</v>
      </c>
      <c r="CX17" s="7">
        <f t="shared" si="51"/>
        <v>43376</v>
      </c>
      <c r="CY17" s="7">
        <f t="shared" si="52"/>
        <v>43379</v>
      </c>
      <c r="CZ17" s="16">
        <f t="shared" si="114"/>
        <v>43387</v>
      </c>
      <c r="DA17" s="29"/>
      <c r="DB17" s="7">
        <f t="shared" si="115"/>
        <v>43368</v>
      </c>
      <c r="DC17" s="7">
        <f t="shared" si="116"/>
        <v>43373</v>
      </c>
      <c r="DD17" s="33">
        <f t="shared" si="54"/>
        <v>43373</v>
      </c>
      <c r="DE17" s="7">
        <f t="shared" si="117"/>
        <v>43377</v>
      </c>
      <c r="DF17" s="7">
        <f t="shared" si="118"/>
        <v>43399</v>
      </c>
      <c r="DG17" s="7">
        <f t="shared" si="55"/>
        <v>43399</v>
      </c>
      <c r="DH17" s="7">
        <f t="shared" si="56"/>
        <v>43404</v>
      </c>
      <c r="DI17" s="7">
        <f t="shared" si="57"/>
        <v>43407</v>
      </c>
      <c r="DJ17" s="16">
        <f t="shared" si="119"/>
        <v>43415</v>
      </c>
      <c r="DK17" s="29"/>
      <c r="DL17" s="7">
        <f t="shared" si="120"/>
        <v>43396</v>
      </c>
      <c r="DM17" s="7">
        <f t="shared" si="121"/>
        <v>43401</v>
      </c>
      <c r="DN17" s="33">
        <f t="shared" si="59"/>
        <v>43401</v>
      </c>
      <c r="DO17" s="7">
        <f t="shared" si="122"/>
        <v>43405</v>
      </c>
      <c r="DP17" s="7">
        <f t="shared" si="123"/>
        <v>43427</v>
      </c>
      <c r="DQ17" s="7">
        <f t="shared" si="60"/>
        <v>43427</v>
      </c>
      <c r="DR17" s="7">
        <f t="shared" si="61"/>
        <v>43432</v>
      </c>
      <c r="DS17" s="7">
        <f t="shared" si="62"/>
        <v>43435</v>
      </c>
      <c r="DT17" s="16">
        <f t="shared" si="124"/>
        <v>43443</v>
      </c>
      <c r="DU17" s="29"/>
      <c r="DV17" s="7">
        <f t="shared" si="125"/>
        <v>43424</v>
      </c>
      <c r="DW17" s="7">
        <f t="shared" si="126"/>
        <v>43429</v>
      </c>
      <c r="DX17" s="33">
        <f t="shared" si="64"/>
        <v>43429</v>
      </c>
      <c r="DY17" s="7">
        <f t="shared" si="127"/>
        <v>43433</v>
      </c>
      <c r="DZ17" s="7">
        <f t="shared" si="128"/>
        <v>43455</v>
      </c>
      <c r="EA17" s="7">
        <f t="shared" si="65"/>
        <v>43455</v>
      </c>
      <c r="EB17" s="7">
        <f t="shared" si="66"/>
        <v>43460</v>
      </c>
      <c r="EC17" s="7">
        <f t="shared" si="67"/>
        <v>43463</v>
      </c>
      <c r="ED17" s="16">
        <f t="shared" si="129"/>
        <v>43471</v>
      </c>
      <c r="EE17" s="29"/>
      <c r="EF17" s="42"/>
      <c r="EG17" s="42"/>
      <c r="EH17" s="42"/>
      <c r="EI17" s="42"/>
      <c r="EJ17" s="42"/>
      <c r="EK17" s="42"/>
    </row>
    <row r="18" spans="1:141" ht="11.25" customHeight="1" x14ac:dyDescent="0.2">
      <c r="A18" s="6" t="s">
        <v>59</v>
      </c>
      <c r="B18" s="6" t="s">
        <v>58</v>
      </c>
      <c r="C18" s="4">
        <f t="shared" si="0"/>
        <v>23</v>
      </c>
      <c r="D18" s="47">
        <f t="shared" si="1"/>
        <v>48</v>
      </c>
      <c r="E18" s="46"/>
      <c r="F18" s="7">
        <f t="shared" si="68"/>
        <v>43087</v>
      </c>
      <c r="G18" s="7">
        <f t="shared" si="69"/>
        <v>43092</v>
      </c>
      <c r="H18" s="33">
        <f t="shared" si="3"/>
        <v>43092</v>
      </c>
      <c r="I18" s="7">
        <f t="shared" si="130"/>
        <v>43096</v>
      </c>
      <c r="J18" s="7">
        <f t="shared" si="131"/>
        <v>43119</v>
      </c>
      <c r="K18" s="7">
        <f t="shared" si="4"/>
        <v>43119</v>
      </c>
      <c r="L18" s="7">
        <f t="shared" si="5"/>
        <v>43124</v>
      </c>
      <c r="M18" s="7">
        <f t="shared" si="6"/>
        <v>43127</v>
      </c>
      <c r="N18" s="16">
        <f t="shared" si="7"/>
        <v>43135</v>
      </c>
      <c r="O18" s="29"/>
      <c r="P18" s="7">
        <f t="shared" si="70"/>
        <v>43115</v>
      </c>
      <c r="Q18" s="7">
        <f t="shared" si="71"/>
        <v>43120</v>
      </c>
      <c r="R18" s="33">
        <f t="shared" si="9"/>
        <v>43120</v>
      </c>
      <c r="S18" s="7">
        <f t="shared" si="72"/>
        <v>43124</v>
      </c>
      <c r="T18" s="7">
        <f t="shared" si="73"/>
        <v>43147</v>
      </c>
      <c r="U18" s="7">
        <f t="shared" si="10"/>
        <v>43147</v>
      </c>
      <c r="V18" s="7">
        <f t="shared" si="11"/>
        <v>43152</v>
      </c>
      <c r="W18" s="7">
        <f t="shared" si="12"/>
        <v>43155</v>
      </c>
      <c r="X18" s="16">
        <f t="shared" si="74"/>
        <v>43163</v>
      </c>
      <c r="Y18" s="29"/>
      <c r="Z18" s="7">
        <f t="shared" si="75"/>
        <v>43143</v>
      </c>
      <c r="AA18" s="7">
        <f t="shared" si="76"/>
        <v>43148</v>
      </c>
      <c r="AB18" s="33">
        <f t="shared" si="14"/>
        <v>43148</v>
      </c>
      <c r="AC18" s="7">
        <f t="shared" si="77"/>
        <v>43152</v>
      </c>
      <c r="AD18" s="7">
        <f t="shared" si="78"/>
        <v>43175</v>
      </c>
      <c r="AE18" s="7">
        <f t="shared" si="15"/>
        <v>43175</v>
      </c>
      <c r="AF18" s="7">
        <f t="shared" si="16"/>
        <v>43180</v>
      </c>
      <c r="AG18" s="7">
        <f t="shared" si="17"/>
        <v>43183</v>
      </c>
      <c r="AH18" s="16">
        <f t="shared" si="79"/>
        <v>43191</v>
      </c>
      <c r="AI18" s="29"/>
      <c r="AJ18" s="7">
        <f t="shared" si="80"/>
        <v>43171</v>
      </c>
      <c r="AK18" s="7">
        <f t="shared" si="81"/>
        <v>43176</v>
      </c>
      <c r="AL18" s="33">
        <f t="shared" si="19"/>
        <v>43176</v>
      </c>
      <c r="AM18" s="7">
        <f t="shared" si="82"/>
        <v>43180</v>
      </c>
      <c r="AN18" s="7">
        <f t="shared" si="83"/>
        <v>43203</v>
      </c>
      <c r="AO18" s="7">
        <f t="shared" si="20"/>
        <v>43203</v>
      </c>
      <c r="AP18" s="7">
        <f t="shared" si="21"/>
        <v>43208</v>
      </c>
      <c r="AQ18" s="7">
        <f t="shared" si="22"/>
        <v>43211</v>
      </c>
      <c r="AR18" s="16">
        <f t="shared" si="84"/>
        <v>43219</v>
      </c>
      <c r="AS18" s="29"/>
      <c r="AT18" s="7">
        <f t="shared" si="85"/>
        <v>43199</v>
      </c>
      <c r="AU18" s="7">
        <f t="shared" si="86"/>
        <v>43204</v>
      </c>
      <c r="AV18" s="33">
        <f t="shared" si="24"/>
        <v>43204</v>
      </c>
      <c r="AW18" s="7">
        <f t="shared" si="87"/>
        <v>43208</v>
      </c>
      <c r="AX18" s="7">
        <f t="shared" si="88"/>
        <v>43231</v>
      </c>
      <c r="AY18" s="7">
        <f t="shared" si="25"/>
        <v>43231</v>
      </c>
      <c r="AZ18" s="7">
        <f t="shared" si="26"/>
        <v>43236</v>
      </c>
      <c r="BA18" s="7">
        <f t="shared" si="27"/>
        <v>43239</v>
      </c>
      <c r="BB18" s="16">
        <f t="shared" si="89"/>
        <v>43247</v>
      </c>
      <c r="BC18" s="29"/>
      <c r="BD18" s="7">
        <f t="shared" si="90"/>
        <v>43227</v>
      </c>
      <c r="BE18" s="7">
        <f t="shared" si="91"/>
        <v>43232</v>
      </c>
      <c r="BF18" s="33">
        <f t="shared" si="29"/>
        <v>43232</v>
      </c>
      <c r="BG18" s="7">
        <f t="shared" si="92"/>
        <v>43236</v>
      </c>
      <c r="BH18" s="7">
        <f t="shared" si="93"/>
        <v>43259</v>
      </c>
      <c r="BI18" s="7">
        <f t="shared" si="30"/>
        <v>43259</v>
      </c>
      <c r="BJ18" s="7">
        <f t="shared" si="31"/>
        <v>43264</v>
      </c>
      <c r="BK18" s="7">
        <f t="shared" si="32"/>
        <v>43267</v>
      </c>
      <c r="BL18" s="16">
        <f t="shared" si="94"/>
        <v>43275</v>
      </c>
      <c r="BM18" s="29"/>
      <c r="BN18" s="7">
        <f t="shared" si="95"/>
        <v>43255</v>
      </c>
      <c r="BO18" s="7">
        <f t="shared" si="96"/>
        <v>43260</v>
      </c>
      <c r="BP18" s="33">
        <f t="shared" si="34"/>
        <v>43260</v>
      </c>
      <c r="BQ18" s="7">
        <f t="shared" si="97"/>
        <v>43264</v>
      </c>
      <c r="BR18" s="7">
        <f t="shared" si="98"/>
        <v>43287</v>
      </c>
      <c r="BS18" s="7">
        <f t="shared" si="35"/>
        <v>43287</v>
      </c>
      <c r="BT18" s="7">
        <f t="shared" si="36"/>
        <v>43292</v>
      </c>
      <c r="BU18" s="7">
        <f t="shared" si="37"/>
        <v>43295</v>
      </c>
      <c r="BV18" s="16">
        <f t="shared" si="99"/>
        <v>43303</v>
      </c>
      <c r="BW18" s="29"/>
      <c r="BX18" s="7">
        <f t="shared" si="100"/>
        <v>43283</v>
      </c>
      <c r="BY18" s="7">
        <f t="shared" si="101"/>
        <v>43288</v>
      </c>
      <c r="BZ18" s="33">
        <f t="shared" si="39"/>
        <v>43288</v>
      </c>
      <c r="CA18" s="7">
        <f t="shared" si="102"/>
        <v>43292</v>
      </c>
      <c r="CB18" s="7">
        <f t="shared" si="103"/>
        <v>43315</v>
      </c>
      <c r="CC18" s="7">
        <f t="shared" si="40"/>
        <v>43315</v>
      </c>
      <c r="CD18" s="7">
        <f t="shared" si="41"/>
        <v>43320</v>
      </c>
      <c r="CE18" s="7">
        <f t="shared" si="42"/>
        <v>43323</v>
      </c>
      <c r="CF18" s="16">
        <f t="shared" si="104"/>
        <v>43331</v>
      </c>
      <c r="CG18" s="29"/>
      <c r="CH18" s="7">
        <f t="shared" si="105"/>
        <v>43311</v>
      </c>
      <c r="CI18" s="7">
        <f t="shared" si="106"/>
        <v>43316</v>
      </c>
      <c r="CJ18" s="33">
        <f t="shared" si="44"/>
        <v>43316</v>
      </c>
      <c r="CK18" s="7">
        <f t="shared" si="107"/>
        <v>43320</v>
      </c>
      <c r="CL18" s="7">
        <f t="shared" si="108"/>
        <v>43343</v>
      </c>
      <c r="CM18" s="7">
        <f t="shared" si="45"/>
        <v>43343</v>
      </c>
      <c r="CN18" s="7">
        <f t="shared" si="46"/>
        <v>43348</v>
      </c>
      <c r="CO18" s="7">
        <f t="shared" si="47"/>
        <v>43351</v>
      </c>
      <c r="CP18" s="16">
        <f t="shared" si="109"/>
        <v>43359</v>
      </c>
      <c r="CQ18" s="29"/>
      <c r="CR18" s="7">
        <f t="shared" si="110"/>
        <v>43339</v>
      </c>
      <c r="CS18" s="7">
        <f t="shared" si="111"/>
        <v>43344</v>
      </c>
      <c r="CT18" s="33">
        <f t="shared" si="49"/>
        <v>43344</v>
      </c>
      <c r="CU18" s="7">
        <f t="shared" si="112"/>
        <v>43348</v>
      </c>
      <c r="CV18" s="7">
        <f t="shared" si="113"/>
        <v>43371</v>
      </c>
      <c r="CW18" s="7">
        <f t="shared" si="50"/>
        <v>43371</v>
      </c>
      <c r="CX18" s="7">
        <f t="shared" si="51"/>
        <v>43376</v>
      </c>
      <c r="CY18" s="7">
        <f t="shared" si="52"/>
        <v>43379</v>
      </c>
      <c r="CZ18" s="16">
        <f t="shared" si="114"/>
        <v>43387</v>
      </c>
      <c r="DA18" s="29"/>
      <c r="DB18" s="7">
        <f t="shared" si="115"/>
        <v>43367</v>
      </c>
      <c r="DC18" s="7">
        <f t="shared" si="116"/>
        <v>43372</v>
      </c>
      <c r="DD18" s="33">
        <f t="shared" si="54"/>
        <v>43372</v>
      </c>
      <c r="DE18" s="7">
        <f t="shared" si="117"/>
        <v>43376</v>
      </c>
      <c r="DF18" s="7">
        <f t="shared" si="118"/>
        <v>43399</v>
      </c>
      <c r="DG18" s="7">
        <f t="shared" si="55"/>
        <v>43399</v>
      </c>
      <c r="DH18" s="7">
        <f t="shared" si="56"/>
        <v>43404</v>
      </c>
      <c r="DI18" s="7">
        <f t="shared" si="57"/>
        <v>43407</v>
      </c>
      <c r="DJ18" s="16">
        <f t="shared" si="119"/>
        <v>43415</v>
      </c>
      <c r="DK18" s="29"/>
      <c r="DL18" s="7">
        <f t="shared" si="120"/>
        <v>43395</v>
      </c>
      <c r="DM18" s="7">
        <f t="shared" si="121"/>
        <v>43400</v>
      </c>
      <c r="DN18" s="33">
        <f t="shared" si="59"/>
        <v>43400</v>
      </c>
      <c r="DO18" s="7">
        <f t="shared" si="122"/>
        <v>43404</v>
      </c>
      <c r="DP18" s="7">
        <f t="shared" si="123"/>
        <v>43427</v>
      </c>
      <c r="DQ18" s="7">
        <f t="shared" si="60"/>
        <v>43427</v>
      </c>
      <c r="DR18" s="7">
        <f t="shared" si="61"/>
        <v>43432</v>
      </c>
      <c r="DS18" s="7">
        <f t="shared" si="62"/>
        <v>43435</v>
      </c>
      <c r="DT18" s="16">
        <f t="shared" si="124"/>
        <v>43443</v>
      </c>
      <c r="DU18" s="29"/>
      <c r="DV18" s="7">
        <f t="shared" si="125"/>
        <v>43423</v>
      </c>
      <c r="DW18" s="7">
        <f t="shared" si="126"/>
        <v>43428</v>
      </c>
      <c r="DX18" s="33">
        <f t="shared" si="64"/>
        <v>43428</v>
      </c>
      <c r="DY18" s="7">
        <f t="shared" si="127"/>
        <v>43432</v>
      </c>
      <c r="DZ18" s="7">
        <f t="shared" si="128"/>
        <v>43455</v>
      </c>
      <c r="EA18" s="7">
        <f t="shared" si="65"/>
        <v>43455</v>
      </c>
      <c r="EB18" s="7">
        <f t="shared" si="66"/>
        <v>43460</v>
      </c>
      <c r="EC18" s="7">
        <f t="shared" si="67"/>
        <v>43463</v>
      </c>
      <c r="ED18" s="16">
        <f t="shared" si="129"/>
        <v>43471</v>
      </c>
      <c r="EE18" s="29"/>
      <c r="EF18" s="42"/>
      <c r="EG18" s="42"/>
      <c r="EH18" s="42"/>
      <c r="EI18" s="42"/>
      <c r="EJ18" s="42"/>
      <c r="EK18" s="42"/>
    </row>
    <row r="19" spans="1:141" ht="11.25" customHeight="1" x14ac:dyDescent="0.2">
      <c r="A19" s="6" t="s">
        <v>15</v>
      </c>
      <c r="B19" s="6" t="s">
        <v>15</v>
      </c>
      <c r="C19" s="4">
        <f t="shared" si="0"/>
        <v>22</v>
      </c>
      <c r="D19" s="47">
        <f t="shared" si="1"/>
        <v>47</v>
      </c>
      <c r="E19" s="46"/>
      <c r="F19" s="7">
        <f t="shared" si="68"/>
        <v>43088</v>
      </c>
      <c r="G19" s="7">
        <f t="shared" si="69"/>
        <v>43093</v>
      </c>
      <c r="H19" s="33">
        <f t="shared" si="3"/>
        <v>43093</v>
      </c>
      <c r="I19" s="7">
        <f t="shared" si="130"/>
        <v>43097</v>
      </c>
      <c r="J19" s="7">
        <f t="shared" si="131"/>
        <v>43119</v>
      </c>
      <c r="K19" s="7">
        <f t="shared" si="4"/>
        <v>43119</v>
      </c>
      <c r="L19" s="7">
        <f t="shared" si="5"/>
        <v>43124</v>
      </c>
      <c r="M19" s="7">
        <f t="shared" si="6"/>
        <v>43127</v>
      </c>
      <c r="N19" s="16">
        <f t="shared" si="7"/>
        <v>43135</v>
      </c>
      <c r="O19" s="29"/>
      <c r="P19" s="7">
        <f t="shared" si="70"/>
        <v>43116</v>
      </c>
      <c r="Q19" s="7">
        <f t="shared" si="71"/>
        <v>43121</v>
      </c>
      <c r="R19" s="33">
        <f t="shared" si="9"/>
        <v>43121</v>
      </c>
      <c r="S19" s="7">
        <f t="shared" si="72"/>
        <v>43125</v>
      </c>
      <c r="T19" s="7">
        <f t="shared" si="73"/>
        <v>43147</v>
      </c>
      <c r="U19" s="7">
        <f t="shared" si="10"/>
        <v>43147</v>
      </c>
      <c r="V19" s="7">
        <f t="shared" si="11"/>
        <v>43152</v>
      </c>
      <c r="W19" s="7">
        <f t="shared" si="12"/>
        <v>43155</v>
      </c>
      <c r="X19" s="16">
        <f t="shared" si="74"/>
        <v>43163</v>
      </c>
      <c r="Y19" s="29"/>
      <c r="Z19" s="7">
        <f t="shared" si="75"/>
        <v>43144</v>
      </c>
      <c r="AA19" s="7">
        <f t="shared" si="76"/>
        <v>43149</v>
      </c>
      <c r="AB19" s="33">
        <f t="shared" si="14"/>
        <v>43149</v>
      </c>
      <c r="AC19" s="7">
        <f t="shared" si="77"/>
        <v>43153</v>
      </c>
      <c r="AD19" s="7">
        <f t="shared" si="78"/>
        <v>43175</v>
      </c>
      <c r="AE19" s="7">
        <f t="shared" si="15"/>
        <v>43175</v>
      </c>
      <c r="AF19" s="7">
        <f t="shared" si="16"/>
        <v>43180</v>
      </c>
      <c r="AG19" s="7">
        <f t="shared" si="17"/>
        <v>43183</v>
      </c>
      <c r="AH19" s="16">
        <f t="shared" si="79"/>
        <v>43191</v>
      </c>
      <c r="AI19" s="29"/>
      <c r="AJ19" s="7">
        <f t="shared" si="80"/>
        <v>43172</v>
      </c>
      <c r="AK19" s="7">
        <f t="shared" si="81"/>
        <v>43177</v>
      </c>
      <c r="AL19" s="33">
        <f t="shared" si="19"/>
        <v>43177</v>
      </c>
      <c r="AM19" s="7">
        <f t="shared" si="82"/>
        <v>43181</v>
      </c>
      <c r="AN19" s="7">
        <f t="shared" si="83"/>
        <v>43203</v>
      </c>
      <c r="AO19" s="7">
        <f t="shared" si="20"/>
        <v>43203</v>
      </c>
      <c r="AP19" s="7">
        <f t="shared" si="21"/>
        <v>43208</v>
      </c>
      <c r="AQ19" s="7">
        <f t="shared" si="22"/>
        <v>43211</v>
      </c>
      <c r="AR19" s="16">
        <f t="shared" si="84"/>
        <v>43219</v>
      </c>
      <c r="AS19" s="29"/>
      <c r="AT19" s="7">
        <f t="shared" si="85"/>
        <v>43200</v>
      </c>
      <c r="AU19" s="7">
        <f t="shared" si="86"/>
        <v>43205</v>
      </c>
      <c r="AV19" s="33">
        <f t="shared" si="24"/>
        <v>43205</v>
      </c>
      <c r="AW19" s="7">
        <f t="shared" si="87"/>
        <v>43209</v>
      </c>
      <c r="AX19" s="7">
        <f t="shared" si="88"/>
        <v>43231</v>
      </c>
      <c r="AY19" s="7">
        <f t="shared" si="25"/>
        <v>43231</v>
      </c>
      <c r="AZ19" s="7">
        <f t="shared" si="26"/>
        <v>43236</v>
      </c>
      <c r="BA19" s="7">
        <f t="shared" si="27"/>
        <v>43239</v>
      </c>
      <c r="BB19" s="16">
        <f t="shared" si="89"/>
        <v>43247</v>
      </c>
      <c r="BC19" s="29"/>
      <c r="BD19" s="7">
        <f t="shared" si="90"/>
        <v>43228</v>
      </c>
      <c r="BE19" s="7">
        <f t="shared" si="91"/>
        <v>43233</v>
      </c>
      <c r="BF19" s="33">
        <f t="shared" si="29"/>
        <v>43233</v>
      </c>
      <c r="BG19" s="7">
        <f t="shared" si="92"/>
        <v>43237</v>
      </c>
      <c r="BH19" s="7">
        <f t="shared" si="93"/>
        <v>43259</v>
      </c>
      <c r="BI19" s="7">
        <f t="shared" si="30"/>
        <v>43259</v>
      </c>
      <c r="BJ19" s="7">
        <f t="shared" si="31"/>
        <v>43264</v>
      </c>
      <c r="BK19" s="7">
        <f t="shared" si="32"/>
        <v>43267</v>
      </c>
      <c r="BL19" s="16">
        <f t="shared" si="94"/>
        <v>43275</v>
      </c>
      <c r="BM19" s="29"/>
      <c r="BN19" s="7">
        <f t="shared" si="95"/>
        <v>43256</v>
      </c>
      <c r="BO19" s="7">
        <f t="shared" si="96"/>
        <v>43261</v>
      </c>
      <c r="BP19" s="33">
        <f t="shared" si="34"/>
        <v>43261</v>
      </c>
      <c r="BQ19" s="7">
        <f t="shared" si="97"/>
        <v>43265</v>
      </c>
      <c r="BR19" s="7">
        <f t="shared" si="98"/>
        <v>43287</v>
      </c>
      <c r="BS19" s="7">
        <f t="shared" si="35"/>
        <v>43287</v>
      </c>
      <c r="BT19" s="7">
        <f t="shared" si="36"/>
        <v>43292</v>
      </c>
      <c r="BU19" s="7">
        <f t="shared" si="37"/>
        <v>43295</v>
      </c>
      <c r="BV19" s="16">
        <f t="shared" si="99"/>
        <v>43303</v>
      </c>
      <c r="BW19" s="29"/>
      <c r="BX19" s="7">
        <f t="shared" si="100"/>
        <v>43284</v>
      </c>
      <c r="BY19" s="7">
        <f t="shared" si="101"/>
        <v>43289</v>
      </c>
      <c r="BZ19" s="33">
        <f t="shared" si="39"/>
        <v>43289</v>
      </c>
      <c r="CA19" s="7">
        <f t="shared" si="102"/>
        <v>43293</v>
      </c>
      <c r="CB19" s="7">
        <f t="shared" si="103"/>
        <v>43315</v>
      </c>
      <c r="CC19" s="7">
        <f t="shared" si="40"/>
        <v>43315</v>
      </c>
      <c r="CD19" s="7">
        <f t="shared" si="41"/>
        <v>43320</v>
      </c>
      <c r="CE19" s="7">
        <f t="shared" si="42"/>
        <v>43323</v>
      </c>
      <c r="CF19" s="16">
        <f t="shared" si="104"/>
        <v>43331</v>
      </c>
      <c r="CG19" s="29"/>
      <c r="CH19" s="7">
        <f t="shared" si="105"/>
        <v>43312</v>
      </c>
      <c r="CI19" s="7">
        <f t="shared" si="106"/>
        <v>43317</v>
      </c>
      <c r="CJ19" s="33">
        <f t="shared" si="44"/>
        <v>43317</v>
      </c>
      <c r="CK19" s="7">
        <f t="shared" si="107"/>
        <v>43321</v>
      </c>
      <c r="CL19" s="7">
        <f t="shared" si="108"/>
        <v>43343</v>
      </c>
      <c r="CM19" s="7">
        <f t="shared" si="45"/>
        <v>43343</v>
      </c>
      <c r="CN19" s="7">
        <f t="shared" si="46"/>
        <v>43348</v>
      </c>
      <c r="CO19" s="7">
        <f t="shared" si="47"/>
        <v>43351</v>
      </c>
      <c r="CP19" s="16">
        <f t="shared" si="109"/>
        <v>43359</v>
      </c>
      <c r="CQ19" s="29"/>
      <c r="CR19" s="7">
        <f t="shared" si="110"/>
        <v>43340</v>
      </c>
      <c r="CS19" s="7">
        <f t="shared" si="111"/>
        <v>43345</v>
      </c>
      <c r="CT19" s="33">
        <f t="shared" si="49"/>
        <v>43345</v>
      </c>
      <c r="CU19" s="7">
        <f t="shared" si="112"/>
        <v>43349</v>
      </c>
      <c r="CV19" s="7">
        <f t="shared" si="113"/>
        <v>43371</v>
      </c>
      <c r="CW19" s="7">
        <f t="shared" si="50"/>
        <v>43371</v>
      </c>
      <c r="CX19" s="7">
        <f t="shared" si="51"/>
        <v>43376</v>
      </c>
      <c r="CY19" s="7">
        <f t="shared" si="52"/>
        <v>43379</v>
      </c>
      <c r="CZ19" s="16">
        <f t="shared" si="114"/>
        <v>43387</v>
      </c>
      <c r="DA19" s="29"/>
      <c r="DB19" s="7">
        <f t="shared" si="115"/>
        <v>43368</v>
      </c>
      <c r="DC19" s="7">
        <f t="shared" si="116"/>
        <v>43373</v>
      </c>
      <c r="DD19" s="33">
        <f t="shared" si="54"/>
        <v>43373</v>
      </c>
      <c r="DE19" s="7">
        <f t="shared" si="117"/>
        <v>43377</v>
      </c>
      <c r="DF19" s="7">
        <f t="shared" si="118"/>
        <v>43399</v>
      </c>
      <c r="DG19" s="7">
        <f t="shared" si="55"/>
        <v>43399</v>
      </c>
      <c r="DH19" s="7">
        <f t="shared" si="56"/>
        <v>43404</v>
      </c>
      <c r="DI19" s="7">
        <f t="shared" si="57"/>
        <v>43407</v>
      </c>
      <c r="DJ19" s="16">
        <f t="shared" si="119"/>
        <v>43415</v>
      </c>
      <c r="DK19" s="29"/>
      <c r="DL19" s="7">
        <f t="shared" si="120"/>
        <v>43396</v>
      </c>
      <c r="DM19" s="7">
        <f t="shared" si="121"/>
        <v>43401</v>
      </c>
      <c r="DN19" s="33">
        <f t="shared" si="59"/>
        <v>43401</v>
      </c>
      <c r="DO19" s="7">
        <f t="shared" si="122"/>
        <v>43405</v>
      </c>
      <c r="DP19" s="7">
        <f t="shared" si="123"/>
        <v>43427</v>
      </c>
      <c r="DQ19" s="7">
        <f t="shared" si="60"/>
        <v>43427</v>
      </c>
      <c r="DR19" s="7">
        <f t="shared" si="61"/>
        <v>43432</v>
      </c>
      <c r="DS19" s="7">
        <f t="shared" si="62"/>
        <v>43435</v>
      </c>
      <c r="DT19" s="16">
        <f t="shared" si="124"/>
        <v>43443</v>
      </c>
      <c r="DU19" s="29"/>
      <c r="DV19" s="7">
        <f t="shared" si="125"/>
        <v>43424</v>
      </c>
      <c r="DW19" s="7">
        <f t="shared" si="126"/>
        <v>43429</v>
      </c>
      <c r="DX19" s="33">
        <f t="shared" si="64"/>
        <v>43429</v>
      </c>
      <c r="DY19" s="7">
        <f t="shared" si="127"/>
        <v>43433</v>
      </c>
      <c r="DZ19" s="7">
        <f t="shared" si="128"/>
        <v>43455</v>
      </c>
      <c r="EA19" s="7">
        <f t="shared" si="65"/>
        <v>43455</v>
      </c>
      <c r="EB19" s="7">
        <f t="shared" si="66"/>
        <v>43460</v>
      </c>
      <c r="EC19" s="7">
        <f t="shared" si="67"/>
        <v>43463</v>
      </c>
      <c r="ED19" s="16">
        <f t="shared" si="129"/>
        <v>43471</v>
      </c>
      <c r="EE19" s="29"/>
      <c r="EF19" s="42"/>
      <c r="EG19" s="42"/>
      <c r="EH19" s="42"/>
      <c r="EI19" s="42"/>
      <c r="EJ19" s="42"/>
      <c r="EK19" s="42"/>
    </row>
    <row r="20" spans="1:141" ht="11.25" customHeight="1" x14ac:dyDescent="0.2">
      <c r="A20" s="6" t="s">
        <v>103</v>
      </c>
      <c r="B20" s="6" t="s">
        <v>7</v>
      </c>
      <c r="C20" s="4">
        <f t="shared" si="0"/>
        <v>30</v>
      </c>
      <c r="D20" s="47">
        <f t="shared" si="1"/>
        <v>55</v>
      </c>
      <c r="E20" s="46"/>
      <c r="F20" s="7">
        <f t="shared" si="68"/>
        <v>43080</v>
      </c>
      <c r="G20" s="7">
        <f t="shared" si="69"/>
        <v>43085</v>
      </c>
      <c r="H20" s="33">
        <f t="shared" si="3"/>
        <v>43085</v>
      </c>
      <c r="I20" s="7">
        <f t="shared" si="130"/>
        <v>43089</v>
      </c>
      <c r="J20" s="7">
        <f t="shared" si="131"/>
        <v>43119</v>
      </c>
      <c r="K20" s="7">
        <f t="shared" si="4"/>
        <v>43119</v>
      </c>
      <c r="L20" s="7">
        <f t="shared" si="5"/>
        <v>43124</v>
      </c>
      <c r="M20" s="7">
        <f t="shared" si="6"/>
        <v>43127</v>
      </c>
      <c r="N20" s="16">
        <f t="shared" si="7"/>
        <v>43135</v>
      </c>
      <c r="O20" s="29"/>
      <c r="P20" s="7">
        <f t="shared" si="70"/>
        <v>43108</v>
      </c>
      <c r="Q20" s="7">
        <f t="shared" si="71"/>
        <v>43113</v>
      </c>
      <c r="R20" s="33">
        <f t="shared" si="9"/>
        <v>43113</v>
      </c>
      <c r="S20" s="7">
        <f t="shared" si="72"/>
        <v>43117</v>
      </c>
      <c r="T20" s="7">
        <f t="shared" si="73"/>
        <v>43147</v>
      </c>
      <c r="U20" s="7">
        <f t="shared" si="10"/>
        <v>43147</v>
      </c>
      <c r="V20" s="7">
        <f t="shared" si="11"/>
        <v>43152</v>
      </c>
      <c r="W20" s="7">
        <f t="shared" si="12"/>
        <v>43155</v>
      </c>
      <c r="X20" s="16">
        <f t="shared" si="74"/>
        <v>43163</v>
      </c>
      <c r="Y20" s="29"/>
      <c r="Z20" s="7">
        <f t="shared" si="75"/>
        <v>43136</v>
      </c>
      <c r="AA20" s="7">
        <f t="shared" si="76"/>
        <v>43141</v>
      </c>
      <c r="AB20" s="33">
        <f t="shared" si="14"/>
        <v>43141</v>
      </c>
      <c r="AC20" s="7">
        <f t="shared" si="77"/>
        <v>43145</v>
      </c>
      <c r="AD20" s="7">
        <f t="shared" si="78"/>
        <v>43175</v>
      </c>
      <c r="AE20" s="7">
        <f t="shared" si="15"/>
        <v>43175</v>
      </c>
      <c r="AF20" s="7">
        <f t="shared" si="16"/>
        <v>43180</v>
      </c>
      <c r="AG20" s="7">
        <f t="shared" si="17"/>
        <v>43183</v>
      </c>
      <c r="AH20" s="16">
        <f t="shared" si="79"/>
        <v>43191</v>
      </c>
      <c r="AI20" s="29"/>
      <c r="AJ20" s="7">
        <f t="shared" si="80"/>
        <v>43164</v>
      </c>
      <c r="AK20" s="7">
        <f t="shared" si="81"/>
        <v>43169</v>
      </c>
      <c r="AL20" s="33">
        <f t="shared" si="19"/>
        <v>43169</v>
      </c>
      <c r="AM20" s="7">
        <f t="shared" si="82"/>
        <v>43173</v>
      </c>
      <c r="AN20" s="7">
        <f t="shared" si="83"/>
        <v>43203</v>
      </c>
      <c r="AO20" s="7">
        <f t="shared" si="20"/>
        <v>43203</v>
      </c>
      <c r="AP20" s="7">
        <f t="shared" si="21"/>
        <v>43208</v>
      </c>
      <c r="AQ20" s="7">
        <f t="shared" si="22"/>
        <v>43211</v>
      </c>
      <c r="AR20" s="16">
        <f t="shared" si="84"/>
        <v>43219</v>
      </c>
      <c r="AS20" s="29"/>
      <c r="AT20" s="7">
        <f t="shared" si="85"/>
        <v>43192</v>
      </c>
      <c r="AU20" s="7">
        <f t="shared" si="86"/>
        <v>43197</v>
      </c>
      <c r="AV20" s="33">
        <f t="shared" si="24"/>
        <v>43197</v>
      </c>
      <c r="AW20" s="7">
        <f t="shared" si="87"/>
        <v>43201</v>
      </c>
      <c r="AX20" s="7">
        <f t="shared" si="88"/>
        <v>43231</v>
      </c>
      <c r="AY20" s="7">
        <f t="shared" si="25"/>
        <v>43231</v>
      </c>
      <c r="AZ20" s="7">
        <f t="shared" si="26"/>
        <v>43236</v>
      </c>
      <c r="BA20" s="7">
        <f t="shared" si="27"/>
        <v>43239</v>
      </c>
      <c r="BB20" s="16">
        <f t="shared" si="89"/>
        <v>43247</v>
      </c>
      <c r="BC20" s="29"/>
      <c r="BD20" s="7">
        <f t="shared" si="90"/>
        <v>43220</v>
      </c>
      <c r="BE20" s="7">
        <f t="shared" si="91"/>
        <v>43225</v>
      </c>
      <c r="BF20" s="33">
        <f t="shared" si="29"/>
        <v>43225</v>
      </c>
      <c r="BG20" s="7">
        <f t="shared" si="92"/>
        <v>43229</v>
      </c>
      <c r="BH20" s="7">
        <f t="shared" si="93"/>
        <v>43259</v>
      </c>
      <c r="BI20" s="7">
        <f t="shared" si="30"/>
        <v>43259</v>
      </c>
      <c r="BJ20" s="7">
        <f t="shared" si="31"/>
        <v>43264</v>
      </c>
      <c r="BK20" s="7">
        <f t="shared" si="32"/>
        <v>43267</v>
      </c>
      <c r="BL20" s="16">
        <f t="shared" si="94"/>
        <v>43275</v>
      </c>
      <c r="BM20" s="29"/>
      <c r="BN20" s="7">
        <f t="shared" si="95"/>
        <v>43248</v>
      </c>
      <c r="BO20" s="7">
        <f t="shared" si="96"/>
        <v>43253</v>
      </c>
      <c r="BP20" s="33">
        <f t="shared" si="34"/>
        <v>43253</v>
      </c>
      <c r="BQ20" s="7">
        <f t="shared" si="97"/>
        <v>43257</v>
      </c>
      <c r="BR20" s="7">
        <f t="shared" si="98"/>
        <v>43287</v>
      </c>
      <c r="BS20" s="7">
        <f t="shared" si="35"/>
        <v>43287</v>
      </c>
      <c r="BT20" s="7">
        <f t="shared" si="36"/>
        <v>43292</v>
      </c>
      <c r="BU20" s="7">
        <f t="shared" si="37"/>
        <v>43295</v>
      </c>
      <c r="BV20" s="16">
        <f t="shared" si="99"/>
        <v>43303</v>
      </c>
      <c r="BW20" s="29"/>
      <c r="BX20" s="7">
        <f t="shared" si="100"/>
        <v>43276</v>
      </c>
      <c r="BY20" s="7">
        <f t="shared" si="101"/>
        <v>43281</v>
      </c>
      <c r="BZ20" s="33">
        <f t="shared" si="39"/>
        <v>43281</v>
      </c>
      <c r="CA20" s="7">
        <f t="shared" si="102"/>
        <v>43285</v>
      </c>
      <c r="CB20" s="7">
        <f t="shared" si="103"/>
        <v>43315</v>
      </c>
      <c r="CC20" s="7">
        <f t="shared" si="40"/>
        <v>43315</v>
      </c>
      <c r="CD20" s="7">
        <f t="shared" si="41"/>
        <v>43320</v>
      </c>
      <c r="CE20" s="7">
        <f t="shared" si="42"/>
        <v>43323</v>
      </c>
      <c r="CF20" s="16">
        <f t="shared" si="104"/>
        <v>43331</v>
      </c>
      <c r="CG20" s="29"/>
      <c r="CH20" s="7">
        <f t="shared" si="105"/>
        <v>43304</v>
      </c>
      <c r="CI20" s="7">
        <f t="shared" si="106"/>
        <v>43309</v>
      </c>
      <c r="CJ20" s="33">
        <f t="shared" si="44"/>
        <v>43309</v>
      </c>
      <c r="CK20" s="7">
        <f t="shared" si="107"/>
        <v>43313</v>
      </c>
      <c r="CL20" s="7">
        <f t="shared" si="108"/>
        <v>43343</v>
      </c>
      <c r="CM20" s="7">
        <f t="shared" si="45"/>
        <v>43343</v>
      </c>
      <c r="CN20" s="7">
        <f t="shared" si="46"/>
        <v>43348</v>
      </c>
      <c r="CO20" s="7">
        <f t="shared" si="47"/>
        <v>43351</v>
      </c>
      <c r="CP20" s="16">
        <f t="shared" si="109"/>
        <v>43359</v>
      </c>
      <c r="CQ20" s="29"/>
      <c r="CR20" s="7">
        <f t="shared" si="110"/>
        <v>43332</v>
      </c>
      <c r="CS20" s="7">
        <f t="shared" si="111"/>
        <v>43337</v>
      </c>
      <c r="CT20" s="33">
        <f t="shared" si="49"/>
        <v>43337</v>
      </c>
      <c r="CU20" s="7">
        <f t="shared" si="112"/>
        <v>43341</v>
      </c>
      <c r="CV20" s="7">
        <f t="shared" si="113"/>
        <v>43371</v>
      </c>
      <c r="CW20" s="7">
        <f t="shared" si="50"/>
        <v>43371</v>
      </c>
      <c r="CX20" s="7">
        <f t="shared" si="51"/>
        <v>43376</v>
      </c>
      <c r="CY20" s="7">
        <f t="shared" si="52"/>
        <v>43379</v>
      </c>
      <c r="CZ20" s="16">
        <f t="shared" si="114"/>
        <v>43387</v>
      </c>
      <c r="DA20" s="29"/>
      <c r="DB20" s="7">
        <f t="shared" si="115"/>
        <v>43360</v>
      </c>
      <c r="DC20" s="7">
        <f t="shared" si="116"/>
        <v>43365</v>
      </c>
      <c r="DD20" s="33">
        <f t="shared" si="54"/>
        <v>43365</v>
      </c>
      <c r="DE20" s="7">
        <f t="shared" si="117"/>
        <v>43369</v>
      </c>
      <c r="DF20" s="7">
        <f t="shared" si="118"/>
        <v>43399</v>
      </c>
      <c r="DG20" s="7">
        <f t="shared" si="55"/>
        <v>43399</v>
      </c>
      <c r="DH20" s="7">
        <f t="shared" si="56"/>
        <v>43404</v>
      </c>
      <c r="DI20" s="7">
        <f t="shared" si="57"/>
        <v>43407</v>
      </c>
      <c r="DJ20" s="16">
        <f t="shared" si="119"/>
        <v>43415</v>
      </c>
      <c r="DK20" s="29"/>
      <c r="DL20" s="7">
        <f t="shared" si="120"/>
        <v>43388</v>
      </c>
      <c r="DM20" s="7">
        <f t="shared" si="121"/>
        <v>43393</v>
      </c>
      <c r="DN20" s="33">
        <f t="shared" si="59"/>
        <v>43393</v>
      </c>
      <c r="DO20" s="7">
        <f t="shared" si="122"/>
        <v>43397</v>
      </c>
      <c r="DP20" s="7">
        <f t="shared" si="123"/>
        <v>43427</v>
      </c>
      <c r="DQ20" s="7">
        <f t="shared" si="60"/>
        <v>43427</v>
      </c>
      <c r="DR20" s="7">
        <f t="shared" si="61"/>
        <v>43432</v>
      </c>
      <c r="DS20" s="7">
        <f t="shared" si="62"/>
        <v>43435</v>
      </c>
      <c r="DT20" s="16">
        <f t="shared" si="124"/>
        <v>43443</v>
      </c>
      <c r="DU20" s="29"/>
      <c r="DV20" s="7">
        <f t="shared" si="125"/>
        <v>43416</v>
      </c>
      <c r="DW20" s="7">
        <f t="shared" si="126"/>
        <v>43421</v>
      </c>
      <c r="DX20" s="33">
        <f t="shared" si="64"/>
        <v>43421</v>
      </c>
      <c r="DY20" s="7">
        <f t="shared" si="127"/>
        <v>43425</v>
      </c>
      <c r="DZ20" s="7">
        <f t="shared" si="128"/>
        <v>43455</v>
      </c>
      <c r="EA20" s="7">
        <f t="shared" si="65"/>
        <v>43455</v>
      </c>
      <c r="EB20" s="7">
        <f t="shared" si="66"/>
        <v>43460</v>
      </c>
      <c r="EC20" s="7">
        <f t="shared" si="67"/>
        <v>43463</v>
      </c>
      <c r="ED20" s="16">
        <f t="shared" si="129"/>
        <v>43471</v>
      </c>
      <c r="EE20" s="29"/>
      <c r="EF20" s="42"/>
      <c r="EG20" s="42"/>
      <c r="EH20" s="42"/>
      <c r="EI20" s="42"/>
      <c r="EJ20" s="42"/>
      <c r="EK20" s="42"/>
    </row>
    <row r="21" spans="1:141" ht="11.25" customHeight="1" x14ac:dyDescent="0.2">
      <c r="A21" s="6" t="s">
        <v>55</v>
      </c>
      <c r="B21" s="6" t="s">
        <v>7</v>
      </c>
      <c r="C21" s="4">
        <f t="shared" si="0"/>
        <v>27</v>
      </c>
      <c r="D21" s="47">
        <f t="shared" si="1"/>
        <v>52</v>
      </c>
      <c r="E21" s="46"/>
      <c r="F21" s="7">
        <f t="shared" si="68"/>
        <v>43083</v>
      </c>
      <c r="G21" s="7">
        <f t="shared" si="69"/>
        <v>43088</v>
      </c>
      <c r="H21" s="33">
        <f t="shared" si="3"/>
        <v>43088</v>
      </c>
      <c r="I21" s="7">
        <f t="shared" si="130"/>
        <v>43092</v>
      </c>
      <c r="J21" s="7">
        <f t="shared" si="131"/>
        <v>43119</v>
      </c>
      <c r="K21" s="7">
        <f t="shared" si="4"/>
        <v>43119</v>
      </c>
      <c r="L21" s="7">
        <f t="shared" si="5"/>
        <v>43124</v>
      </c>
      <c r="M21" s="7">
        <f t="shared" si="6"/>
        <v>43127</v>
      </c>
      <c r="N21" s="16">
        <f t="shared" si="7"/>
        <v>43135</v>
      </c>
      <c r="O21" s="29"/>
      <c r="P21" s="7">
        <f t="shared" si="70"/>
        <v>43111</v>
      </c>
      <c r="Q21" s="7">
        <f t="shared" si="71"/>
        <v>43116</v>
      </c>
      <c r="R21" s="33">
        <f t="shared" si="9"/>
        <v>43116</v>
      </c>
      <c r="S21" s="7">
        <f t="shared" si="72"/>
        <v>43120</v>
      </c>
      <c r="T21" s="7">
        <f t="shared" si="73"/>
        <v>43147</v>
      </c>
      <c r="U21" s="7">
        <f t="shared" si="10"/>
        <v>43147</v>
      </c>
      <c r="V21" s="7">
        <f t="shared" si="11"/>
        <v>43152</v>
      </c>
      <c r="W21" s="7">
        <f t="shared" si="12"/>
        <v>43155</v>
      </c>
      <c r="X21" s="16">
        <f t="shared" si="74"/>
        <v>43163</v>
      </c>
      <c r="Y21" s="29"/>
      <c r="Z21" s="7">
        <f t="shared" si="75"/>
        <v>43139</v>
      </c>
      <c r="AA21" s="7">
        <f t="shared" si="76"/>
        <v>43144</v>
      </c>
      <c r="AB21" s="33">
        <f t="shared" si="14"/>
        <v>43144</v>
      </c>
      <c r="AC21" s="7">
        <f t="shared" si="77"/>
        <v>43148</v>
      </c>
      <c r="AD21" s="7">
        <f t="shared" si="78"/>
        <v>43175</v>
      </c>
      <c r="AE21" s="7">
        <f t="shared" si="15"/>
        <v>43175</v>
      </c>
      <c r="AF21" s="7">
        <f t="shared" si="16"/>
        <v>43180</v>
      </c>
      <c r="AG21" s="7">
        <f t="shared" si="17"/>
        <v>43183</v>
      </c>
      <c r="AH21" s="16">
        <f t="shared" si="79"/>
        <v>43191</v>
      </c>
      <c r="AI21" s="29"/>
      <c r="AJ21" s="7">
        <f t="shared" si="80"/>
        <v>43167</v>
      </c>
      <c r="AK21" s="7">
        <f t="shared" si="81"/>
        <v>43172</v>
      </c>
      <c r="AL21" s="33">
        <f t="shared" si="19"/>
        <v>43172</v>
      </c>
      <c r="AM21" s="7">
        <f t="shared" si="82"/>
        <v>43176</v>
      </c>
      <c r="AN21" s="7">
        <f t="shared" si="83"/>
        <v>43203</v>
      </c>
      <c r="AO21" s="7">
        <f t="shared" si="20"/>
        <v>43203</v>
      </c>
      <c r="AP21" s="7">
        <f t="shared" si="21"/>
        <v>43208</v>
      </c>
      <c r="AQ21" s="7">
        <f t="shared" si="22"/>
        <v>43211</v>
      </c>
      <c r="AR21" s="16">
        <f t="shared" si="84"/>
        <v>43219</v>
      </c>
      <c r="AS21" s="29"/>
      <c r="AT21" s="7">
        <f t="shared" si="85"/>
        <v>43195</v>
      </c>
      <c r="AU21" s="7">
        <f t="shared" si="86"/>
        <v>43200</v>
      </c>
      <c r="AV21" s="33">
        <f t="shared" si="24"/>
        <v>43200</v>
      </c>
      <c r="AW21" s="7">
        <f t="shared" si="87"/>
        <v>43204</v>
      </c>
      <c r="AX21" s="7">
        <f t="shared" si="88"/>
        <v>43231</v>
      </c>
      <c r="AY21" s="7">
        <f t="shared" si="25"/>
        <v>43231</v>
      </c>
      <c r="AZ21" s="7">
        <f t="shared" si="26"/>
        <v>43236</v>
      </c>
      <c r="BA21" s="7">
        <f t="shared" si="27"/>
        <v>43239</v>
      </c>
      <c r="BB21" s="16">
        <f t="shared" si="89"/>
        <v>43247</v>
      </c>
      <c r="BC21" s="29"/>
      <c r="BD21" s="7">
        <f t="shared" si="90"/>
        <v>43223</v>
      </c>
      <c r="BE21" s="7">
        <f t="shared" si="91"/>
        <v>43228</v>
      </c>
      <c r="BF21" s="33">
        <f t="shared" si="29"/>
        <v>43228</v>
      </c>
      <c r="BG21" s="7">
        <f t="shared" si="92"/>
        <v>43232</v>
      </c>
      <c r="BH21" s="7">
        <f t="shared" si="93"/>
        <v>43259</v>
      </c>
      <c r="BI21" s="7">
        <f t="shared" si="30"/>
        <v>43259</v>
      </c>
      <c r="BJ21" s="7">
        <f t="shared" si="31"/>
        <v>43264</v>
      </c>
      <c r="BK21" s="7">
        <f t="shared" si="32"/>
        <v>43267</v>
      </c>
      <c r="BL21" s="16">
        <f t="shared" si="94"/>
        <v>43275</v>
      </c>
      <c r="BM21" s="29"/>
      <c r="BN21" s="7">
        <f t="shared" si="95"/>
        <v>43251</v>
      </c>
      <c r="BO21" s="7">
        <f t="shared" si="96"/>
        <v>43256</v>
      </c>
      <c r="BP21" s="33">
        <f t="shared" si="34"/>
        <v>43256</v>
      </c>
      <c r="BQ21" s="7">
        <f t="shared" si="97"/>
        <v>43260</v>
      </c>
      <c r="BR21" s="7">
        <f t="shared" si="98"/>
        <v>43287</v>
      </c>
      <c r="BS21" s="7">
        <f t="shared" si="35"/>
        <v>43287</v>
      </c>
      <c r="BT21" s="7">
        <f t="shared" si="36"/>
        <v>43292</v>
      </c>
      <c r="BU21" s="7">
        <f t="shared" si="37"/>
        <v>43295</v>
      </c>
      <c r="BV21" s="16">
        <f t="shared" si="99"/>
        <v>43303</v>
      </c>
      <c r="BW21" s="29"/>
      <c r="BX21" s="7">
        <f t="shared" si="100"/>
        <v>43279</v>
      </c>
      <c r="BY21" s="7">
        <f t="shared" si="101"/>
        <v>43284</v>
      </c>
      <c r="BZ21" s="33">
        <f t="shared" si="39"/>
        <v>43284</v>
      </c>
      <c r="CA21" s="7">
        <f t="shared" si="102"/>
        <v>43288</v>
      </c>
      <c r="CB21" s="7">
        <f t="shared" si="103"/>
        <v>43315</v>
      </c>
      <c r="CC21" s="7">
        <f t="shared" si="40"/>
        <v>43315</v>
      </c>
      <c r="CD21" s="7">
        <f t="shared" si="41"/>
        <v>43320</v>
      </c>
      <c r="CE21" s="7">
        <f t="shared" si="42"/>
        <v>43323</v>
      </c>
      <c r="CF21" s="16">
        <f t="shared" si="104"/>
        <v>43331</v>
      </c>
      <c r="CG21" s="29"/>
      <c r="CH21" s="7">
        <f t="shared" si="105"/>
        <v>43307</v>
      </c>
      <c r="CI21" s="7">
        <f t="shared" si="106"/>
        <v>43312</v>
      </c>
      <c r="CJ21" s="33">
        <f t="shared" si="44"/>
        <v>43312</v>
      </c>
      <c r="CK21" s="7">
        <f t="shared" si="107"/>
        <v>43316</v>
      </c>
      <c r="CL21" s="7">
        <f t="shared" si="108"/>
        <v>43343</v>
      </c>
      <c r="CM21" s="7">
        <f t="shared" si="45"/>
        <v>43343</v>
      </c>
      <c r="CN21" s="7">
        <f t="shared" si="46"/>
        <v>43348</v>
      </c>
      <c r="CO21" s="7">
        <f t="shared" si="47"/>
        <v>43351</v>
      </c>
      <c r="CP21" s="16">
        <f t="shared" si="109"/>
        <v>43359</v>
      </c>
      <c r="CQ21" s="29"/>
      <c r="CR21" s="7">
        <f t="shared" si="110"/>
        <v>43335</v>
      </c>
      <c r="CS21" s="7">
        <f t="shared" si="111"/>
        <v>43340</v>
      </c>
      <c r="CT21" s="33">
        <f t="shared" si="49"/>
        <v>43340</v>
      </c>
      <c r="CU21" s="7">
        <f t="shared" si="112"/>
        <v>43344</v>
      </c>
      <c r="CV21" s="7">
        <f t="shared" si="113"/>
        <v>43371</v>
      </c>
      <c r="CW21" s="7">
        <f t="shared" si="50"/>
        <v>43371</v>
      </c>
      <c r="CX21" s="7">
        <f t="shared" si="51"/>
        <v>43376</v>
      </c>
      <c r="CY21" s="7">
        <f t="shared" si="52"/>
        <v>43379</v>
      </c>
      <c r="CZ21" s="16">
        <f t="shared" si="114"/>
        <v>43387</v>
      </c>
      <c r="DA21" s="29"/>
      <c r="DB21" s="7">
        <f t="shared" si="115"/>
        <v>43363</v>
      </c>
      <c r="DC21" s="7">
        <f t="shared" si="116"/>
        <v>43368</v>
      </c>
      <c r="DD21" s="33">
        <f t="shared" si="54"/>
        <v>43368</v>
      </c>
      <c r="DE21" s="7">
        <f t="shared" si="117"/>
        <v>43372</v>
      </c>
      <c r="DF21" s="7">
        <f t="shared" si="118"/>
        <v>43399</v>
      </c>
      <c r="DG21" s="7">
        <f t="shared" si="55"/>
        <v>43399</v>
      </c>
      <c r="DH21" s="7">
        <f t="shared" si="56"/>
        <v>43404</v>
      </c>
      <c r="DI21" s="7">
        <f t="shared" si="57"/>
        <v>43407</v>
      </c>
      <c r="DJ21" s="16">
        <f t="shared" si="119"/>
        <v>43415</v>
      </c>
      <c r="DK21" s="29"/>
      <c r="DL21" s="7">
        <f t="shared" si="120"/>
        <v>43391</v>
      </c>
      <c r="DM21" s="7">
        <f t="shared" si="121"/>
        <v>43396</v>
      </c>
      <c r="DN21" s="33">
        <f t="shared" si="59"/>
        <v>43396</v>
      </c>
      <c r="DO21" s="7">
        <f t="shared" si="122"/>
        <v>43400</v>
      </c>
      <c r="DP21" s="7">
        <f t="shared" si="123"/>
        <v>43427</v>
      </c>
      <c r="DQ21" s="7">
        <f t="shared" si="60"/>
        <v>43427</v>
      </c>
      <c r="DR21" s="7">
        <f t="shared" si="61"/>
        <v>43432</v>
      </c>
      <c r="DS21" s="7">
        <f t="shared" si="62"/>
        <v>43435</v>
      </c>
      <c r="DT21" s="16">
        <f t="shared" si="124"/>
        <v>43443</v>
      </c>
      <c r="DU21" s="29"/>
      <c r="DV21" s="7">
        <f t="shared" si="125"/>
        <v>43419</v>
      </c>
      <c r="DW21" s="7">
        <f t="shared" si="126"/>
        <v>43424</v>
      </c>
      <c r="DX21" s="33">
        <f t="shared" si="64"/>
        <v>43424</v>
      </c>
      <c r="DY21" s="7">
        <f t="shared" si="127"/>
        <v>43428</v>
      </c>
      <c r="DZ21" s="7">
        <f t="shared" si="128"/>
        <v>43455</v>
      </c>
      <c r="EA21" s="7">
        <f t="shared" si="65"/>
        <v>43455</v>
      </c>
      <c r="EB21" s="7">
        <f t="shared" si="66"/>
        <v>43460</v>
      </c>
      <c r="EC21" s="7">
        <f t="shared" si="67"/>
        <v>43463</v>
      </c>
      <c r="ED21" s="16">
        <f t="shared" si="129"/>
        <v>43471</v>
      </c>
      <c r="EE21" s="29"/>
      <c r="EF21" s="42"/>
      <c r="EG21" s="42"/>
      <c r="EH21" s="42"/>
      <c r="EI21" s="42"/>
      <c r="EJ21" s="42"/>
      <c r="EK21" s="42"/>
    </row>
    <row r="22" spans="1:141" ht="11.25" customHeight="1" x14ac:dyDescent="0.2">
      <c r="A22" s="6" t="s">
        <v>35</v>
      </c>
      <c r="B22" s="6" t="s">
        <v>19</v>
      </c>
      <c r="C22" s="4">
        <f t="shared" si="0"/>
        <v>22</v>
      </c>
      <c r="D22" s="47">
        <f t="shared" si="1"/>
        <v>47</v>
      </c>
      <c r="E22" s="46"/>
      <c r="F22" s="7">
        <f t="shared" si="68"/>
        <v>43088</v>
      </c>
      <c r="G22" s="7">
        <f t="shared" si="69"/>
        <v>43093</v>
      </c>
      <c r="H22" s="33">
        <f t="shared" si="3"/>
        <v>43093</v>
      </c>
      <c r="I22" s="7">
        <f t="shared" si="130"/>
        <v>43097</v>
      </c>
      <c r="J22" s="7">
        <f t="shared" si="131"/>
        <v>43119</v>
      </c>
      <c r="K22" s="7">
        <f t="shared" si="4"/>
        <v>43119</v>
      </c>
      <c r="L22" s="7">
        <f t="shared" si="5"/>
        <v>43124</v>
      </c>
      <c r="M22" s="7">
        <f t="shared" si="6"/>
        <v>43127</v>
      </c>
      <c r="N22" s="16">
        <f t="shared" si="7"/>
        <v>43135</v>
      </c>
      <c r="O22" s="29"/>
      <c r="P22" s="7">
        <f t="shared" si="70"/>
        <v>43116</v>
      </c>
      <c r="Q22" s="7">
        <f t="shared" si="71"/>
        <v>43121</v>
      </c>
      <c r="R22" s="33">
        <f t="shared" si="9"/>
        <v>43121</v>
      </c>
      <c r="S22" s="7">
        <f t="shared" si="72"/>
        <v>43125</v>
      </c>
      <c r="T22" s="7">
        <f t="shared" si="73"/>
        <v>43147</v>
      </c>
      <c r="U22" s="7">
        <f t="shared" si="10"/>
        <v>43147</v>
      </c>
      <c r="V22" s="7">
        <f t="shared" si="11"/>
        <v>43152</v>
      </c>
      <c r="W22" s="7">
        <f t="shared" si="12"/>
        <v>43155</v>
      </c>
      <c r="X22" s="16">
        <f t="shared" si="74"/>
        <v>43163</v>
      </c>
      <c r="Y22" s="29"/>
      <c r="Z22" s="7">
        <f t="shared" si="75"/>
        <v>43144</v>
      </c>
      <c r="AA22" s="7">
        <f t="shared" si="76"/>
        <v>43149</v>
      </c>
      <c r="AB22" s="33">
        <f t="shared" si="14"/>
        <v>43149</v>
      </c>
      <c r="AC22" s="7">
        <f t="shared" si="77"/>
        <v>43153</v>
      </c>
      <c r="AD22" s="7">
        <f t="shared" si="78"/>
        <v>43175</v>
      </c>
      <c r="AE22" s="7">
        <f t="shared" si="15"/>
        <v>43175</v>
      </c>
      <c r="AF22" s="7">
        <f t="shared" si="16"/>
        <v>43180</v>
      </c>
      <c r="AG22" s="7">
        <f t="shared" si="17"/>
        <v>43183</v>
      </c>
      <c r="AH22" s="16">
        <f t="shared" si="79"/>
        <v>43191</v>
      </c>
      <c r="AI22" s="29"/>
      <c r="AJ22" s="7">
        <f t="shared" si="80"/>
        <v>43172</v>
      </c>
      <c r="AK22" s="7">
        <f t="shared" si="81"/>
        <v>43177</v>
      </c>
      <c r="AL22" s="33">
        <f t="shared" si="19"/>
        <v>43177</v>
      </c>
      <c r="AM22" s="7">
        <f t="shared" si="82"/>
        <v>43181</v>
      </c>
      <c r="AN22" s="7">
        <f t="shared" si="83"/>
        <v>43203</v>
      </c>
      <c r="AO22" s="7">
        <f t="shared" si="20"/>
        <v>43203</v>
      </c>
      <c r="AP22" s="7">
        <f t="shared" si="21"/>
        <v>43208</v>
      </c>
      <c r="AQ22" s="7">
        <f t="shared" si="22"/>
        <v>43211</v>
      </c>
      <c r="AR22" s="16">
        <f t="shared" si="84"/>
        <v>43219</v>
      </c>
      <c r="AS22" s="29"/>
      <c r="AT22" s="7">
        <f t="shared" si="85"/>
        <v>43200</v>
      </c>
      <c r="AU22" s="7">
        <f t="shared" si="86"/>
        <v>43205</v>
      </c>
      <c r="AV22" s="33">
        <f t="shared" si="24"/>
        <v>43205</v>
      </c>
      <c r="AW22" s="7">
        <f t="shared" si="87"/>
        <v>43209</v>
      </c>
      <c r="AX22" s="7">
        <f t="shared" si="88"/>
        <v>43231</v>
      </c>
      <c r="AY22" s="7">
        <f t="shared" si="25"/>
        <v>43231</v>
      </c>
      <c r="AZ22" s="7">
        <f t="shared" si="26"/>
        <v>43236</v>
      </c>
      <c r="BA22" s="7">
        <f t="shared" si="27"/>
        <v>43239</v>
      </c>
      <c r="BB22" s="16">
        <f t="shared" si="89"/>
        <v>43247</v>
      </c>
      <c r="BC22" s="29"/>
      <c r="BD22" s="7">
        <f t="shared" si="90"/>
        <v>43228</v>
      </c>
      <c r="BE22" s="7">
        <f t="shared" si="91"/>
        <v>43233</v>
      </c>
      <c r="BF22" s="33">
        <f t="shared" si="29"/>
        <v>43233</v>
      </c>
      <c r="BG22" s="7">
        <f t="shared" si="92"/>
        <v>43237</v>
      </c>
      <c r="BH22" s="7">
        <f t="shared" si="93"/>
        <v>43259</v>
      </c>
      <c r="BI22" s="7">
        <f t="shared" si="30"/>
        <v>43259</v>
      </c>
      <c r="BJ22" s="7">
        <f t="shared" si="31"/>
        <v>43264</v>
      </c>
      <c r="BK22" s="7">
        <f t="shared" si="32"/>
        <v>43267</v>
      </c>
      <c r="BL22" s="16">
        <f t="shared" si="94"/>
        <v>43275</v>
      </c>
      <c r="BM22" s="29"/>
      <c r="BN22" s="7">
        <f t="shared" si="95"/>
        <v>43256</v>
      </c>
      <c r="BO22" s="7">
        <f t="shared" si="96"/>
        <v>43261</v>
      </c>
      <c r="BP22" s="33">
        <f t="shared" si="34"/>
        <v>43261</v>
      </c>
      <c r="BQ22" s="7">
        <f t="shared" si="97"/>
        <v>43265</v>
      </c>
      <c r="BR22" s="7">
        <f t="shared" si="98"/>
        <v>43287</v>
      </c>
      <c r="BS22" s="7">
        <f t="shared" si="35"/>
        <v>43287</v>
      </c>
      <c r="BT22" s="7">
        <f t="shared" si="36"/>
        <v>43292</v>
      </c>
      <c r="BU22" s="7">
        <f t="shared" si="37"/>
        <v>43295</v>
      </c>
      <c r="BV22" s="16">
        <f t="shared" si="99"/>
        <v>43303</v>
      </c>
      <c r="BW22" s="29"/>
      <c r="BX22" s="7">
        <f t="shared" si="100"/>
        <v>43284</v>
      </c>
      <c r="BY22" s="7">
        <f t="shared" si="101"/>
        <v>43289</v>
      </c>
      <c r="BZ22" s="33">
        <f t="shared" si="39"/>
        <v>43289</v>
      </c>
      <c r="CA22" s="7">
        <f t="shared" si="102"/>
        <v>43293</v>
      </c>
      <c r="CB22" s="7">
        <f t="shared" si="103"/>
        <v>43315</v>
      </c>
      <c r="CC22" s="7">
        <f t="shared" si="40"/>
        <v>43315</v>
      </c>
      <c r="CD22" s="7">
        <f t="shared" si="41"/>
        <v>43320</v>
      </c>
      <c r="CE22" s="7">
        <f t="shared" si="42"/>
        <v>43323</v>
      </c>
      <c r="CF22" s="16">
        <f t="shared" si="104"/>
        <v>43331</v>
      </c>
      <c r="CG22" s="29"/>
      <c r="CH22" s="7">
        <f t="shared" si="105"/>
        <v>43312</v>
      </c>
      <c r="CI22" s="7">
        <f t="shared" si="106"/>
        <v>43317</v>
      </c>
      <c r="CJ22" s="33">
        <f t="shared" si="44"/>
        <v>43317</v>
      </c>
      <c r="CK22" s="7">
        <f t="shared" si="107"/>
        <v>43321</v>
      </c>
      <c r="CL22" s="7">
        <f t="shared" si="108"/>
        <v>43343</v>
      </c>
      <c r="CM22" s="7">
        <f t="shared" si="45"/>
        <v>43343</v>
      </c>
      <c r="CN22" s="7">
        <f t="shared" si="46"/>
        <v>43348</v>
      </c>
      <c r="CO22" s="7">
        <f t="shared" si="47"/>
        <v>43351</v>
      </c>
      <c r="CP22" s="16">
        <f t="shared" si="109"/>
        <v>43359</v>
      </c>
      <c r="CQ22" s="29"/>
      <c r="CR22" s="7">
        <f t="shared" si="110"/>
        <v>43340</v>
      </c>
      <c r="CS22" s="7">
        <f t="shared" si="111"/>
        <v>43345</v>
      </c>
      <c r="CT22" s="33">
        <f t="shared" si="49"/>
        <v>43345</v>
      </c>
      <c r="CU22" s="7">
        <f t="shared" si="112"/>
        <v>43349</v>
      </c>
      <c r="CV22" s="7">
        <f t="shared" si="113"/>
        <v>43371</v>
      </c>
      <c r="CW22" s="7">
        <f t="shared" si="50"/>
        <v>43371</v>
      </c>
      <c r="CX22" s="7">
        <f t="shared" si="51"/>
        <v>43376</v>
      </c>
      <c r="CY22" s="7">
        <f t="shared" si="52"/>
        <v>43379</v>
      </c>
      <c r="CZ22" s="16">
        <f t="shared" si="114"/>
        <v>43387</v>
      </c>
      <c r="DA22" s="29"/>
      <c r="DB22" s="7">
        <f t="shared" si="115"/>
        <v>43368</v>
      </c>
      <c r="DC22" s="7">
        <f t="shared" si="116"/>
        <v>43373</v>
      </c>
      <c r="DD22" s="33">
        <f t="shared" si="54"/>
        <v>43373</v>
      </c>
      <c r="DE22" s="7">
        <f t="shared" si="117"/>
        <v>43377</v>
      </c>
      <c r="DF22" s="7">
        <f t="shared" si="118"/>
        <v>43399</v>
      </c>
      <c r="DG22" s="7">
        <f t="shared" si="55"/>
        <v>43399</v>
      </c>
      <c r="DH22" s="7">
        <f t="shared" si="56"/>
        <v>43404</v>
      </c>
      <c r="DI22" s="7">
        <f t="shared" si="57"/>
        <v>43407</v>
      </c>
      <c r="DJ22" s="16">
        <f t="shared" si="119"/>
        <v>43415</v>
      </c>
      <c r="DK22" s="29"/>
      <c r="DL22" s="7">
        <f t="shared" si="120"/>
        <v>43396</v>
      </c>
      <c r="DM22" s="7">
        <f t="shared" si="121"/>
        <v>43401</v>
      </c>
      <c r="DN22" s="33">
        <f t="shared" si="59"/>
        <v>43401</v>
      </c>
      <c r="DO22" s="7">
        <f t="shared" si="122"/>
        <v>43405</v>
      </c>
      <c r="DP22" s="7">
        <f t="shared" si="123"/>
        <v>43427</v>
      </c>
      <c r="DQ22" s="7">
        <f t="shared" si="60"/>
        <v>43427</v>
      </c>
      <c r="DR22" s="7">
        <f t="shared" si="61"/>
        <v>43432</v>
      </c>
      <c r="DS22" s="7">
        <f t="shared" si="62"/>
        <v>43435</v>
      </c>
      <c r="DT22" s="16">
        <f t="shared" si="124"/>
        <v>43443</v>
      </c>
      <c r="DU22" s="29"/>
      <c r="DV22" s="7">
        <f t="shared" si="125"/>
        <v>43424</v>
      </c>
      <c r="DW22" s="7">
        <f t="shared" si="126"/>
        <v>43429</v>
      </c>
      <c r="DX22" s="33">
        <f t="shared" si="64"/>
        <v>43429</v>
      </c>
      <c r="DY22" s="7">
        <f t="shared" si="127"/>
        <v>43433</v>
      </c>
      <c r="DZ22" s="7">
        <f t="shared" si="128"/>
        <v>43455</v>
      </c>
      <c r="EA22" s="7">
        <f t="shared" si="65"/>
        <v>43455</v>
      </c>
      <c r="EB22" s="7">
        <f t="shared" si="66"/>
        <v>43460</v>
      </c>
      <c r="EC22" s="7">
        <f t="shared" si="67"/>
        <v>43463</v>
      </c>
      <c r="ED22" s="16">
        <f t="shared" si="129"/>
        <v>43471</v>
      </c>
      <c r="EE22" s="29"/>
      <c r="EF22" s="42"/>
      <c r="EG22" s="42"/>
      <c r="EH22" s="42"/>
      <c r="EI22" s="42"/>
      <c r="EJ22" s="42"/>
      <c r="EK22" s="42"/>
    </row>
    <row r="23" spans="1:141" ht="11.25" customHeight="1" x14ac:dyDescent="0.2">
      <c r="A23" s="6" t="s">
        <v>164</v>
      </c>
      <c r="B23" s="6" t="s">
        <v>139</v>
      </c>
      <c r="C23" s="4">
        <f t="shared" si="0"/>
        <v>49</v>
      </c>
      <c r="D23" s="47">
        <f t="shared" si="1"/>
        <v>74</v>
      </c>
      <c r="E23" s="46"/>
      <c r="F23" s="7">
        <f t="shared" si="68"/>
        <v>43061</v>
      </c>
      <c r="G23" s="7">
        <f t="shared" si="69"/>
        <v>43066</v>
      </c>
      <c r="H23" s="33">
        <f t="shared" si="3"/>
        <v>43066</v>
      </c>
      <c r="I23" s="7">
        <f t="shared" si="130"/>
        <v>43070</v>
      </c>
      <c r="J23" s="7">
        <f t="shared" si="131"/>
        <v>43119</v>
      </c>
      <c r="K23" s="7">
        <f t="shared" si="4"/>
        <v>43119</v>
      </c>
      <c r="L23" s="7">
        <f t="shared" si="5"/>
        <v>43124</v>
      </c>
      <c r="M23" s="7">
        <f t="shared" si="6"/>
        <v>43127</v>
      </c>
      <c r="N23" s="16">
        <f t="shared" si="7"/>
        <v>43135</v>
      </c>
      <c r="O23" s="29"/>
      <c r="P23" s="7">
        <f t="shared" si="70"/>
        <v>43089</v>
      </c>
      <c r="Q23" s="7">
        <f t="shared" si="71"/>
        <v>43094</v>
      </c>
      <c r="R23" s="33">
        <f t="shared" si="9"/>
        <v>43094</v>
      </c>
      <c r="S23" s="7">
        <f t="shared" si="72"/>
        <v>43098</v>
      </c>
      <c r="T23" s="7">
        <f t="shared" si="73"/>
        <v>43147</v>
      </c>
      <c r="U23" s="7">
        <f t="shared" si="10"/>
        <v>43147</v>
      </c>
      <c r="V23" s="7">
        <f t="shared" si="11"/>
        <v>43152</v>
      </c>
      <c r="W23" s="7">
        <f t="shared" si="12"/>
        <v>43155</v>
      </c>
      <c r="X23" s="16">
        <f t="shared" si="74"/>
        <v>43163</v>
      </c>
      <c r="Y23" s="29"/>
      <c r="Z23" s="7">
        <f t="shared" si="75"/>
        <v>43117</v>
      </c>
      <c r="AA23" s="7">
        <f t="shared" si="76"/>
        <v>43122</v>
      </c>
      <c r="AB23" s="33">
        <f t="shared" si="14"/>
        <v>43122</v>
      </c>
      <c r="AC23" s="7">
        <f t="shared" si="77"/>
        <v>43126</v>
      </c>
      <c r="AD23" s="7">
        <f t="shared" si="78"/>
        <v>43175</v>
      </c>
      <c r="AE23" s="7">
        <f t="shared" si="15"/>
        <v>43175</v>
      </c>
      <c r="AF23" s="7">
        <f t="shared" si="16"/>
        <v>43180</v>
      </c>
      <c r="AG23" s="7">
        <f t="shared" si="17"/>
        <v>43183</v>
      </c>
      <c r="AH23" s="16">
        <f t="shared" si="79"/>
        <v>43191</v>
      </c>
      <c r="AI23" s="29"/>
      <c r="AJ23" s="7">
        <f t="shared" si="80"/>
        <v>43145</v>
      </c>
      <c r="AK23" s="7">
        <f t="shared" si="81"/>
        <v>43150</v>
      </c>
      <c r="AL23" s="33">
        <f t="shared" si="19"/>
        <v>43150</v>
      </c>
      <c r="AM23" s="7">
        <f t="shared" si="82"/>
        <v>43154</v>
      </c>
      <c r="AN23" s="7">
        <f t="shared" si="83"/>
        <v>43203</v>
      </c>
      <c r="AO23" s="7">
        <f t="shared" si="20"/>
        <v>43203</v>
      </c>
      <c r="AP23" s="7">
        <f t="shared" si="21"/>
        <v>43208</v>
      </c>
      <c r="AQ23" s="7">
        <f t="shared" si="22"/>
        <v>43211</v>
      </c>
      <c r="AR23" s="16">
        <f t="shared" si="84"/>
        <v>43219</v>
      </c>
      <c r="AS23" s="29"/>
      <c r="AT23" s="7">
        <f t="shared" si="85"/>
        <v>43173</v>
      </c>
      <c r="AU23" s="7">
        <f t="shared" si="86"/>
        <v>43178</v>
      </c>
      <c r="AV23" s="33">
        <f t="shared" si="24"/>
        <v>43178</v>
      </c>
      <c r="AW23" s="7">
        <f t="shared" si="87"/>
        <v>43182</v>
      </c>
      <c r="AX23" s="7">
        <f t="shared" si="88"/>
        <v>43231</v>
      </c>
      <c r="AY23" s="7">
        <f t="shared" si="25"/>
        <v>43231</v>
      </c>
      <c r="AZ23" s="7">
        <f t="shared" si="26"/>
        <v>43236</v>
      </c>
      <c r="BA23" s="7">
        <f t="shared" si="27"/>
        <v>43239</v>
      </c>
      <c r="BB23" s="16">
        <f t="shared" si="89"/>
        <v>43247</v>
      </c>
      <c r="BC23" s="29"/>
      <c r="BD23" s="7">
        <f t="shared" si="90"/>
        <v>43201</v>
      </c>
      <c r="BE23" s="7">
        <f t="shared" si="91"/>
        <v>43206</v>
      </c>
      <c r="BF23" s="33">
        <f t="shared" si="29"/>
        <v>43206</v>
      </c>
      <c r="BG23" s="7">
        <f t="shared" si="92"/>
        <v>43210</v>
      </c>
      <c r="BH23" s="7">
        <f t="shared" si="93"/>
        <v>43259</v>
      </c>
      <c r="BI23" s="7">
        <f t="shared" si="30"/>
        <v>43259</v>
      </c>
      <c r="BJ23" s="7">
        <f t="shared" si="31"/>
        <v>43264</v>
      </c>
      <c r="BK23" s="7">
        <f t="shared" si="32"/>
        <v>43267</v>
      </c>
      <c r="BL23" s="16">
        <f t="shared" si="94"/>
        <v>43275</v>
      </c>
      <c r="BM23" s="29"/>
      <c r="BN23" s="7">
        <f t="shared" si="95"/>
        <v>43229</v>
      </c>
      <c r="BO23" s="7">
        <f t="shared" si="96"/>
        <v>43234</v>
      </c>
      <c r="BP23" s="33">
        <f t="shared" si="34"/>
        <v>43234</v>
      </c>
      <c r="BQ23" s="7">
        <f t="shared" si="97"/>
        <v>43238</v>
      </c>
      <c r="BR23" s="7">
        <f t="shared" si="98"/>
        <v>43287</v>
      </c>
      <c r="BS23" s="7">
        <f t="shared" si="35"/>
        <v>43287</v>
      </c>
      <c r="BT23" s="7">
        <f t="shared" si="36"/>
        <v>43292</v>
      </c>
      <c r="BU23" s="7">
        <f t="shared" si="37"/>
        <v>43295</v>
      </c>
      <c r="BV23" s="16">
        <f t="shared" si="99"/>
        <v>43303</v>
      </c>
      <c r="BW23" s="29"/>
      <c r="BX23" s="7">
        <f t="shared" si="100"/>
        <v>43257</v>
      </c>
      <c r="BY23" s="7">
        <f t="shared" si="101"/>
        <v>43262</v>
      </c>
      <c r="BZ23" s="33">
        <f t="shared" si="39"/>
        <v>43262</v>
      </c>
      <c r="CA23" s="7">
        <f t="shared" si="102"/>
        <v>43266</v>
      </c>
      <c r="CB23" s="7">
        <f t="shared" si="103"/>
        <v>43315</v>
      </c>
      <c r="CC23" s="7">
        <f t="shared" si="40"/>
        <v>43315</v>
      </c>
      <c r="CD23" s="7">
        <f t="shared" si="41"/>
        <v>43320</v>
      </c>
      <c r="CE23" s="7">
        <f t="shared" si="42"/>
        <v>43323</v>
      </c>
      <c r="CF23" s="16">
        <f t="shared" si="104"/>
        <v>43331</v>
      </c>
      <c r="CG23" s="29"/>
      <c r="CH23" s="7">
        <f t="shared" si="105"/>
        <v>43285</v>
      </c>
      <c r="CI23" s="7">
        <f t="shared" si="106"/>
        <v>43290</v>
      </c>
      <c r="CJ23" s="33">
        <f t="shared" si="44"/>
        <v>43290</v>
      </c>
      <c r="CK23" s="7">
        <f t="shared" si="107"/>
        <v>43294</v>
      </c>
      <c r="CL23" s="7">
        <f t="shared" si="108"/>
        <v>43343</v>
      </c>
      <c r="CM23" s="7">
        <f t="shared" si="45"/>
        <v>43343</v>
      </c>
      <c r="CN23" s="7">
        <f t="shared" si="46"/>
        <v>43348</v>
      </c>
      <c r="CO23" s="7">
        <f t="shared" si="47"/>
        <v>43351</v>
      </c>
      <c r="CP23" s="16">
        <f t="shared" si="109"/>
        <v>43359</v>
      </c>
      <c r="CQ23" s="29"/>
      <c r="CR23" s="7">
        <f t="shared" si="110"/>
        <v>43313</v>
      </c>
      <c r="CS23" s="7">
        <f t="shared" si="111"/>
        <v>43318</v>
      </c>
      <c r="CT23" s="33">
        <f t="shared" si="49"/>
        <v>43318</v>
      </c>
      <c r="CU23" s="7">
        <f t="shared" si="112"/>
        <v>43322</v>
      </c>
      <c r="CV23" s="7">
        <f t="shared" si="113"/>
        <v>43371</v>
      </c>
      <c r="CW23" s="7">
        <f t="shared" si="50"/>
        <v>43371</v>
      </c>
      <c r="CX23" s="7">
        <f t="shared" si="51"/>
        <v>43376</v>
      </c>
      <c r="CY23" s="7">
        <f t="shared" si="52"/>
        <v>43379</v>
      </c>
      <c r="CZ23" s="16">
        <f t="shared" si="114"/>
        <v>43387</v>
      </c>
      <c r="DA23" s="29"/>
      <c r="DB23" s="7">
        <f t="shared" si="115"/>
        <v>43341</v>
      </c>
      <c r="DC23" s="7">
        <f t="shared" si="116"/>
        <v>43346</v>
      </c>
      <c r="DD23" s="33">
        <f t="shared" si="54"/>
        <v>43346</v>
      </c>
      <c r="DE23" s="7">
        <f t="shared" si="117"/>
        <v>43350</v>
      </c>
      <c r="DF23" s="7">
        <f t="shared" si="118"/>
        <v>43399</v>
      </c>
      <c r="DG23" s="7">
        <f t="shared" si="55"/>
        <v>43399</v>
      </c>
      <c r="DH23" s="7">
        <f t="shared" si="56"/>
        <v>43404</v>
      </c>
      <c r="DI23" s="7">
        <f t="shared" si="57"/>
        <v>43407</v>
      </c>
      <c r="DJ23" s="16">
        <f t="shared" si="119"/>
        <v>43415</v>
      </c>
      <c r="DK23" s="29"/>
      <c r="DL23" s="7">
        <f t="shared" si="120"/>
        <v>43369</v>
      </c>
      <c r="DM23" s="7">
        <f t="shared" si="121"/>
        <v>43374</v>
      </c>
      <c r="DN23" s="33">
        <f t="shared" si="59"/>
        <v>43374</v>
      </c>
      <c r="DO23" s="7">
        <f t="shared" si="122"/>
        <v>43378</v>
      </c>
      <c r="DP23" s="7">
        <f t="shared" si="123"/>
        <v>43427</v>
      </c>
      <c r="DQ23" s="7">
        <f t="shared" si="60"/>
        <v>43427</v>
      </c>
      <c r="DR23" s="7">
        <f t="shared" si="61"/>
        <v>43432</v>
      </c>
      <c r="DS23" s="7">
        <f t="shared" si="62"/>
        <v>43435</v>
      </c>
      <c r="DT23" s="16">
        <f t="shared" si="124"/>
        <v>43443</v>
      </c>
      <c r="DU23" s="29"/>
      <c r="DV23" s="7">
        <f t="shared" si="125"/>
        <v>43397</v>
      </c>
      <c r="DW23" s="7">
        <f t="shared" si="126"/>
        <v>43402</v>
      </c>
      <c r="DX23" s="33">
        <f t="shared" si="64"/>
        <v>43402</v>
      </c>
      <c r="DY23" s="7">
        <f t="shared" si="127"/>
        <v>43406</v>
      </c>
      <c r="DZ23" s="7">
        <f t="shared" si="128"/>
        <v>43455</v>
      </c>
      <c r="EA23" s="7">
        <f t="shared" si="65"/>
        <v>43455</v>
      </c>
      <c r="EB23" s="7">
        <f t="shared" si="66"/>
        <v>43460</v>
      </c>
      <c r="EC23" s="7">
        <f t="shared" si="67"/>
        <v>43463</v>
      </c>
      <c r="ED23" s="16">
        <f t="shared" si="129"/>
        <v>43471</v>
      </c>
      <c r="EE23" s="29"/>
      <c r="EF23" s="42"/>
      <c r="EG23" s="42"/>
      <c r="EH23" s="42"/>
      <c r="EI23" s="42"/>
      <c r="EJ23" s="42"/>
      <c r="EK23" s="42"/>
    </row>
    <row r="24" spans="1:141" ht="11.25" customHeight="1" x14ac:dyDescent="0.2">
      <c r="A24" s="6" t="s">
        <v>27</v>
      </c>
      <c r="B24" s="6" t="s">
        <v>28</v>
      </c>
      <c r="C24" s="4">
        <f t="shared" si="0"/>
        <v>38</v>
      </c>
      <c r="D24" s="47">
        <f t="shared" si="1"/>
        <v>63</v>
      </c>
      <c r="E24" s="46"/>
      <c r="F24" s="7">
        <f t="shared" si="68"/>
        <v>43072</v>
      </c>
      <c r="G24" s="7">
        <f t="shared" si="69"/>
        <v>43077</v>
      </c>
      <c r="H24" s="33">
        <f t="shared" si="3"/>
        <v>43077</v>
      </c>
      <c r="I24" s="7">
        <f t="shared" si="130"/>
        <v>43081</v>
      </c>
      <c r="J24" s="7">
        <f t="shared" si="131"/>
        <v>43119</v>
      </c>
      <c r="K24" s="7">
        <f t="shared" si="4"/>
        <v>43119</v>
      </c>
      <c r="L24" s="7">
        <f t="shared" si="5"/>
        <v>43124</v>
      </c>
      <c r="M24" s="7">
        <f t="shared" si="6"/>
        <v>43127</v>
      </c>
      <c r="N24" s="16">
        <f t="shared" si="7"/>
        <v>43135</v>
      </c>
      <c r="O24" s="29"/>
      <c r="P24" s="7">
        <f t="shared" si="70"/>
        <v>43100</v>
      </c>
      <c r="Q24" s="7">
        <f t="shared" si="71"/>
        <v>43105</v>
      </c>
      <c r="R24" s="33">
        <f t="shared" si="9"/>
        <v>43105</v>
      </c>
      <c r="S24" s="7">
        <f t="shared" si="72"/>
        <v>43109</v>
      </c>
      <c r="T24" s="7">
        <f t="shared" si="73"/>
        <v>43147</v>
      </c>
      <c r="U24" s="7">
        <f t="shared" si="10"/>
        <v>43147</v>
      </c>
      <c r="V24" s="7">
        <f t="shared" si="11"/>
        <v>43152</v>
      </c>
      <c r="W24" s="7">
        <f t="shared" si="12"/>
        <v>43155</v>
      </c>
      <c r="X24" s="16">
        <f t="shared" si="74"/>
        <v>43163</v>
      </c>
      <c r="Y24" s="29"/>
      <c r="Z24" s="7">
        <f t="shared" si="75"/>
        <v>43128</v>
      </c>
      <c r="AA24" s="7">
        <f t="shared" si="76"/>
        <v>43133</v>
      </c>
      <c r="AB24" s="33">
        <f t="shared" si="14"/>
        <v>43133</v>
      </c>
      <c r="AC24" s="7">
        <f t="shared" si="77"/>
        <v>43137</v>
      </c>
      <c r="AD24" s="7">
        <f t="shared" si="78"/>
        <v>43175</v>
      </c>
      <c r="AE24" s="7">
        <f t="shared" si="15"/>
        <v>43175</v>
      </c>
      <c r="AF24" s="7">
        <f t="shared" si="16"/>
        <v>43180</v>
      </c>
      <c r="AG24" s="7">
        <f t="shared" si="17"/>
        <v>43183</v>
      </c>
      <c r="AH24" s="16">
        <f t="shared" si="79"/>
        <v>43191</v>
      </c>
      <c r="AI24" s="29"/>
      <c r="AJ24" s="7">
        <f t="shared" si="80"/>
        <v>43156</v>
      </c>
      <c r="AK24" s="7">
        <f t="shared" si="81"/>
        <v>43161</v>
      </c>
      <c r="AL24" s="33">
        <f t="shared" si="19"/>
        <v>43161</v>
      </c>
      <c r="AM24" s="7">
        <f t="shared" si="82"/>
        <v>43165</v>
      </c>
      <c r="AN24" s="7">
        <f t="shared" si="83"/>
        <v>43203</v>
      </c>
      <c r="AO24" s="7">
        <f t="shared" si="20"/>
        <v>43203</v>
      </c>
      <c r="AP24" s="7">
        <f t="shared" si="21"/>
        <v>43208</v>
      </c>
      <c r="AQ24" s="7">
        <f t="shared" si="22"/>
        <v>43211</v>
      </c>
      <c r="AR24" s="16">
        <f t="shared" si="84"/>
        <v>43219</v>
      </c>
      <c r="AS24" s="29"/>
      <c r="AT24" s="7">
        <f t="shared" si="85"/>
        <v>43184</v>
      </c>
      <c r="AU24" s="7">
        <f t="shared" si="86"/>
        <v>43189</v>
      </c>
      <c r="AV24" s="33">
        <f t="shared" si="24"/>
        <v>43189</v>
      </c>
      <c r="AW24" s="7">
        <f t="shared" si="87"/>
        <v>43193</v>
      </c>
      <c r="AX24" s="7">
        <f t="shared" si="88"/>
        <v>43231</v>
      </c>
      <c r="AY24" s="7">
        <f t="shared" si="25"/>
        <v>43231</v>
      </c>
      <c r="AZ24" s="7">
        <f t="shared" si="26"/>
        <v>43236</v>
      </c>
      <c r="BA24" s="7">
        <f t="shared" si="27"/>
        <v>43239</v>
      </c>
      <c r="BB24" s="16">
        <f t="shared" si="89"/>
        <v>43247</v>
      </c>
      <c r="BC24" s="29"/>
      <c r="BD24" s="7">
        <f t="shared" si="90"/>
        <v>43212</v>
      </c>
      <c r="BE24" s="7">
        <f t="shared" si="91"/>
        <v>43217</v>
      </c>
      <c r="BF24" s="33">
        <f t="shared" si="29"/>
        <v>43217</v>
      </c>
      <c r="BG24" s="7">
        <f t="shared" si="92"/>
        <v>43221</v>
      </c>
      <c r="BH24" s="7">
        <f t="shared" si="93"/>
        <v>43259</v>
      </c>
      <c r="BI24" s="7">
        <f t="shared" si="30"/>
        <v>43259</v>
      </c>
      <c r="BJ24" s="7">
        <f t="shared" si="31"/>
        <v>43264</v>
      </c>
      <c r="BK24" s="7">
        <f t="shared" si="32"/>
        <v>43267</v>
      </c>
      <c r="BL24" s="16">
        <f t="shared" si="94"/>
        <v>43275</v>
      </c>
      <c r="BM24" s="29"/>
      <c r="BN24" s="7">
        <f t="shared" si="95"/>
        <v>43240</v>
      </c>
      <c r="BO24" s="7">
        <f t="shared" si="96"/>
        <v>43245</v>
      </c>
      <c r="BP24" s="33">
        <f t="shared" si="34"/>
        <v>43245</v>
      </c>
      <c r="BQ24" s="7">
        <f t="shared" si="97"/>
        <v>43249</v>
      </c>
      <c r="BR24" s="7">
        <f t="shared" si="98"/>
        <v>43287</v>
      </c>
      <c r="BS24" s="7">
        <f t="shared" si="35"/>
        <v>43287</v>
      </c>
      <c r="BT24" s="7">
        <f t="shared" si="36"/>
        <v>43292</v>
      </c>
      <c r="BU24" s="7">
        <f t="shared" si="37"/>
        <v>43295</v>
      </c>
      <c r="BV24" s="16">
        <f t="shared" si="99"/>
        <v>43303</v>
      </c>
      <c r="BW24" s="29"/>
      <c r="BX24" s="7">
        <f t="shared" si="100"/>
        <v>43268</v>
      </c>
      <c r="BY24" s="7">
        <f t="shared" si="101"/>
        <v>43273</v>
      </c>
      <c r="BZ24" s="33">
        <f t="shared" si="39"/>
        <v>43273</v>
      </c>
      <c r="CA24" s="7">
        <f t="shared" si="102"/>
        <v>43277</v>
      </c>
      <c r="CB24" s="7">
        <f t="shared" si="103"/>
        <v>43315</v>
      </c>
      <c r="CC24" s="7">
        <f t="shared" si="40"/>
        <v>43315</v>
      </c>
      <c r="CD24" s="7">
        <f t="shared" si="41"/>
        <v>43320</v>
      </c>
      <c r="CE24" s="7">
        <f t="shared" si="42"/>
        <v>43323</v>
      </c>
      <c r="CF24" s="16">
        <f t="shared" si="104"/>
        <v>43331</v>
      </c>
      <c r="CG24" s="29"/>
      <c r="CH24" s="7">
        <f t="shared" si="105"/>
        <v>43296</v>
      </c>
      <c r="CI24" s="7">
        <f t="shared" si="106"/>
        <v>43301</v>
      </c>
      <c r="CJ24" s="33">
        <f t="shared" si="44"/>
        <v>43301</v>
      </c>
      <c r="CK24" s="7">
        <f t="shared" si="107"/>
        <v>43305</v>
      </c>
      <c r="CL24" s="7">
        <f t="shared" si="108"/>
        <v>43343</v>
      </c>
      <c r="CM24" s="7">
        <f t="shared" si="45"/>
        <v>43343</v>
      </c>
      <c r="CN24" s="7">
        <f t="shared" si="46"/>
        <v>43348</v>
      </c>
      <c r="CO24" s="7">
        <f t="shared" si="47"/>
        <v>43351</v>
      </c>
      <c r="CP24" s="16">
        <f t="shared" si="109"/>
        <v>43359</v>
      </c>
      <c r="CQ24" s="29"/>
      <c r="CR24" s="7">
        <f t="shared" si="110"/>
        <v>43324</v>
      </c>
      <c r="CS24" s="7">
        <f t="shared" si="111"/>
        <v>43329</v>
      </c>
      <c r="CT24" s="33">
        <f t="shared" si="49"/>
        <v>43329</v>
      </c>
      <c r="CU24" s="7">
        <f t="shared" si="112"/>
        <v>43333</v>
      </c>
      <c r="CV24" s="7">
        <f t="shared" si="113"/>
        <v>43371</v>
      </c>
      <c r="CW24" s="7">
        <f t="shared" si="50"/>
        <v>43371</v>
      </c>
      <c r="CX24" s="7">
        <f t="shared" si="51"/>
        <v>43376</v>
      </c>
      <c r="CY24" s="7">
        <f t="shared" si="52"/>
        <v>43379</v>
      </c>
      <c r="CZ24" s="16">
        <f t="shared" si="114"/>
        <v>43387</v>
      </c>
      <c r="DA24" s="29"/>
      <c r="DB24" s="7">
        <f t="shared" si="115"/>
        <v>43352</v>
      </c>
      <c r="DC24" s="7">
        <f t="shared" si="116"/>
        <v>43357</v>
      </c>
      <c r="DD24" s="33">
        <f t="shared" si="54"/>
        <v>43357</v>
      </c>
      <c r="DE24" s="7">
        <f t="shared" si="117"/>
        <v>43361</v>
      </c>
      <c r="DF24" s="7">
        <f t="shared" si="118"/>
        <v>43399</v>
      </c>
      <c r="DG24" s="7">
        <f t="shared" si="55"/>
        <v>43399</v>
      </c>
      <c r="DH24" s="7">
        <f t="shared" si="56"/>
        <v>43404</v>
      </c>
      <c r="DI24" s="7">
        <f t="shared" si="57"/>
        <v>43407</v>
      </c>
      <c r="DJ24" s="16">
        <f t="shared" si="119"/>
        <v>43415</v>
      </c>
      <c r="DK24" s="29"/>
      <c r="DL24" s="7">
        <f t="shared" si="120"/>
        <v>43380</v>
      </c>
      <c r="DM24" s="7">
        <f t="shared" si="121"/>
        <v>43385</v>
      </c>
      <c r="DN24" s="33">
        <f t="shared" si="59"/>
        <v>43385</v>
      </c>
      <c r="DO24" s="7">
        <f t="shared" si="122"/>
        <v>43389</v>
      </c>
      <c r="DP24" s="7">
        <f t="shared" si="123"/>
        <v>43427</v>
      </c>
      <c r="DQ24" s="7">
        <f t="shared" si="60"/>
        <v>43427</v>
      </c>
      <c r="DR24" s="7">
        <f t="shared" si="61"/>
        <v>43432</v>
      </c>
      <c r="DS24" s="7">
        <f t="shared" si="62"/>
        <v>43435</v>
      </c>
      <c r="DT24" s="16">
        <f t="shared" si="124"/>
        <v>43443</v>
      </c>
      <c r="DU24" s="29"/>
      <c r="DV24" s="7">
        <f t="shared" si="125"/>
        <v>43408</v>
      </c>
      <c r="DW24" s="7">
        <f t="shared" si="126"/>
        <v>43413</v>
      </c>
      <c r="DX24" s="33">
        <f t="shared" si="64"/>
        <v>43413</v>
      </c>
      <c r="DY24" s="7">
        <f t="shared" si="127"/>
        <v>43417</v>
      </c>
      <c r="DZ24" s="7">
        <f t="shared" si="128"/>
        <v>43455</v>
      </c>
      <c r="EA24" s="7">
        <f t="shared" si="65"/>
        <v>43455</v>
      </c>
      <c r="EB24" s="7">
        <f t="shared" si="66"/>
        <v>43460</v>
      </c>
      <c r="EC24" s="7">
        <f t="shared" si="67"/>
        <v>43463</v>
      </c>
      <c r="ED24" s="16">
        <f t="shared" si="129"/>
        <v>43471</v>
      </c>
      <c r="EE24" s="29"/>
      <c r="EF24" s="42"/>
      <c r="EG24" s="42"/>
      <c r="EH24" s="42"/>
      <c r="EI24" s="42"/>
      <c r="EJ24" s="42"/>
      <c r="EK24" s="42"/>
    </row>
    <row r="25" spans="1:141" ht="11.25" customHeight="1" x14ac:dyDescent="0.2">
      <c r="A25" s="6" t="s">
        <v>29</v>
      </c>
      <c r="B25" s="6" t="s">
        <v>28</v>
      </c>
      <c r="C25" s="4">
        <f t="shared" si="0"/>
        <v>23</v>
      </c>
      <c r="D25" s="47">
        <f t="shared" si="1"/>
        <v>48</v>
      </c>
      <c r="E25" s="46"/>
      <c r="F25" s="7">
        <f t="shared" si="68"/>
        <v>43087</v>
      </c>
      <c r="G25" s="7">
        <f t="shared" si="69"/>
        <v>43092</v>
      </c>
      <c r="H25" s="33">
        <f t="shared" si="3"/>
        <v>43092</v>
      </c>
      <c r="I25" s="7">
        <f t="shared" si="130"/>
        <v>43096</v>
      </c>
      <c r="J25" s="7">
        <f t="shared" si="131"/>
        <v>43119</v>
      </c>
      <c r="K25" s="7">
        <f t="shared" si="4"/>
        <v>43119</v>
      </c>
      <c r="L25" s="7">
        <f t="shared" si="5"/>
        <v>43124</v>
      </c>
      <c r="M25" s="7">
        <f t="shared" si="6"/>
        <v>43127</v>
      </c>
      <c r="N25" s="16">
        <f t="shared" si="7"/>
        <v>43135</v>
      </c>
      <c r="O25" s="29"/>
      <c r="P25" s="7">
        <f t="shared" si="70"/>
        <v>43115</v>
      </c>
      <c r="Q25" s="7">
        <f t="shared" si="71"/>
        <v>43120</v>
      </c>
      <c r="R25" s="33">
        <f t="shared" si="9"/>
        <v>43120</v>
      </c>
      <c r="S25" s="7">
        <f t="shared" si="72"/>
        <v>43124</v>
      </c>
      <c r="T25" s="7">
        <f t="shared" si="73"/>
        <v>43147</v>
      </c>
      <c r="U25" s="7">
        <f t="shared" si="10"/>
        <v>43147</v>
      </c>
      <c r="V25" s="7">
        <f t="shared" si="11"/>
        <v>43152</v>
      </c>
      <c r="W25" s="7">
        <f t="shared" si="12"/>
        <v>43155</v>
      </c>
      <c r="X25" s="16">
        <f t="shared" si="74"/>
        <v>43163</v>
      </c>
      <c r="Y25" s="29"/>
      <c r="Z25" s="7">
        <f t="shared" si="75"/>
        <v>43143</v>
      </c>
      <c r="AA25" s="7">
        <f t="shared" si="76"/>
        <v>43148</v>
      </c>
      <c r="AB25" s="33">
        <f t="shared" si="14"/>
        <v>43148</v>
      </c>
      <c r="AC25" s="7">
        <f t="shared" si="77"/>
        <v>43152</v>
      </c>
      <c r="AD25" s="7">
        <f t="shared" si="78"/>
        <v>43175</v>
      </c>
      <c r="AE25" s="7">
        <f t="shared" si="15"/>
        <v>43175</v>
      </c>
      <c r="AF25" s="7">
        <f t="shared" si="16"/>
        <v>43180</v>
      </c>
      <c r="AG25" s="7">
        <f t="shared" si="17"/>
        <v>43183</v>
      </c>
      <c r="AH25" s="16">
        <f t="shared" si="79"/>
        <v>43191</v>
      </c>
      <c r="AI25" s="29"/>
      <c r="AJ25" s="7">
        <f t="shared" si="80"/>
        <v>43171</v>
      </c>
      <c r="AK25" s="7">
        <f t="shared" si="81"/>
        <v>43176</v>
      </c>
      <c r="AL25" s="33">
        <f t="shared" si="19"/>
        <v>43176</v>
      </c>
      <c r="AM25" s="7">
        <f t="shared" si="82"/>
        <v>43180</v>
      </c>
      <c r="AN25" s="7">
        <f t="shared" si="83"/>
        <v>43203</v>
      </c>
      <c r="AO25" s="7">
        <f t="shared" si="20"/>
        <v>43203</v>
      </c>
      <c r="AP25" s="7">
        <f t="shared" si="21"/>
        <v>43208</v>
      </c>
      <c r="AQ25" s="7">
        <f t="shared" si="22"/>
        <v>43211</v>
      </c>
      <c r="AR25" s="16">
        <f t="shared" si="84"/>
        <v>43219</v>
      </c>
      <c r="AS25" s="29"/>
      <c r="AT25" s="7">
        <f t="shared" si="85"/>
        <v>43199</v>
      </c>
      <c r="AU25" s="7">
        <f t="shared" si="86"/>
        <v>43204</v>
      </c>
      <c r="AV25" s="33">
        <f t="shared" si="24"/>
        <v>43204</v>
      </c>
      <c r="AW25" s="7">
        <f t="shared" si="87"/>
        <v>43208</v>
      </c>
      <c r="AX25" s="7">
        <f t="shared" si="88"/>
        <v>43231</v>
      </c>
      <c r="AY25" s="7">
        <f t="shared" si="25"/>
        <v>43231</v>
      </c>
      <c r="AZ25" s="7">
        <f t="shared" si="26"/>
        <v>43236</v>
      </c>
      <c r="BA25" s="7">
        <f t="shared" si="27"/>
        <v>43239</v>
      </c>
      <c r="BB25" s="16">
        <f t="shared" si="89"/>
        <v>43247</v>
      </c>
      <c r="BC25" s="29"/>
      <c r="BD25" s="7">
        <f t="shared" si="90"/>
        <v>43227</v>
      </c>
      <c r="BE25" s="7">
        <f t="shared" si="91"/>
        <v>43232</v>
      </c>
      <c r="BF25" s="33">
        <f t="shared" si="29"/>
        <v>43232</v>
      </c>
      <c r="BG25" s="7">
        <f t="shared" si="92"/>
        <v>43236</v>
      </c>
      <c r="BH25" s="7">
        <f t="shared" si="93"/>
        <v>43259</v>
      </c>
      <c r="BI25" s="7">
        <f t="shared" si="30"/>
        <v>43259</v>
      </c>
      <c r="BJ25" s="7">
        <f t="shared" si="31"/>
        <v>43264</v>
      </c>
      <c r="BK25" s="7">
        <f t="shared" si="32"/>
        <v>43267</v>
      </c>
      <c r="BL25" s="16">
        <f t="shared" si="94"/>
        <v>43275</v>
      </c>
      <c r="BM25" s="29"/>
      <c r="BN25" s="7">
        <f t="shared" si="95"/>
        <v>43255</v>
      </c>
      <c r="BO25" s="7">
        <f t="shared" si="96"/>
        <v>43260</v>
      </c>
      <c r="BP25" s="33">
        <f t="shared" si="34"/>
        <v>43260</v>
      </c>
      <c r="BQ25" s="7">
        <f t="shared" si="97"/>
        <v>43264</v>
      </c>
      <c r="BR25" s="7">
        <f t="shared" si="98"/>
        <v>43287</v>
      </c>
      <c r="BS25" s="7">
        <f t="shared" si="35"/>
        <v>43287</v>
      </c>
      <c r="BT25" s="7">
        <f t="shared" si="36"/>
        <v>43292</v>
      </c>
      <c r="BU25" s="7">
        <f t="shared" si="37"/>
        <v>43295</v>
      </c>
      <c r="BV25" s="16">
        <f t="shared" si="99"/>
        <v>43303</v>
      </c>
      <c r="BW25" s="29"/>
      <c r="BX25" s="7">
        <f t="shared" si="100"/>
        <v>43283</v>
      </c>
      <c r="BY25" s="7">
        <f t="shared" si="101"/>
        <v>43288</v>
      </c>
      <c r="BZ25" s="33">
        <f t="shared" si="39"/>
        <v>43288</v>
      </c>
      <c r="CA25" s="7">
        <f t="shared" si="102"/>
        <v>43292</v>
      </c>
      <c r="CB25" s="7">
        <f t="shared" si="103"/>
        <v>43315</v>
      </c>
      <c r="CC25" s="7">
        <f t="shared" si="40"/>
        <v>43315</v>
      </c>
      <c r="CD25" s="7">
        <f t="shared" si="41"/>
        <v>43320</v>
      </c>
      <c r="CE25" s="7">
        <f t="shared" si="42"/>
        <v>43323</v>
      </c>
      <c r="CF25" s="16">
        <f t="shared" si="104"/>
        <v>43331</v>
      </c>
      <c r="CG25" s="29"/>
      <c r="CH25" s="7">
        <f t="shared" si="105"/>
        <v>43311</v>
      </c>
      <c r="CI25" s="7">
        <f t="shared" si="106"/>
        <v>43316</v>
      </c>
      <c r="CJ25" s="33">
        <f t="shared" si="44"/>
        <v>43316</v>
      </c>
      <c r="CK25" s="7">
        <f t="shared" si="107"/>
        <v>43320</v>
      </c>
      <c r="CL25" s="7">
        <f t="shared" si="108"/>
        <v>43343</v>
      </c>
      <c r="CM25" s="7">
        <f t="shared" si="45"/>
        <v>43343</v>
      </c>
      <c r="CN25" s="7">
        <f t="shared" si="46"/>
        <v>43348</v>
      </c>
      <c r="CO25" s="7">
        <f t="shared" si="47"/>
        <v>43351</v>
      </c>
      <c r="CP25" s="16">
        <f t="shared" si="109"/>
        <v>43359</v>
      </c>
      <c r="CQ25" s="29"/>
      <c r="CR25" s="7">
        <f t="shared" si="110"/>
        <v>43339</v>
      </c>
      <c r="CS25" s="7">
        <f t="shared" si="111"/>
        <v>43344</v>
      </c>
      <c r="CT25" s="33">
        <f t="shared" si="49"/>
        <v>43344</v>
      </c>
      <c r="CU25" s="7">
        <f t="shared" si="112"/>
        <v>43348</v>
      </c>
      <c r="CV25" s="7">
        <f t="shared" si="113"/>
        <v>43371</v>
      </c>
      <c r="CW25" s="7">
        <f t="shared" si="50"/>
        <v>43371</v>
      </c>
      <c r="CX25" s="7">
        <f t="shared" si="51"/>
        <v>43376</v>
      </c>
      <c r="CY25" s="7">
        <f t="shared" si="52"/>
        <v>43379</v>
      </c>
      <c r="CZ25" s="16">
        <f t="shared" si="114"/>
        <v>43387</v>
      </c>
      <c r="DA25" s="29"/>
      <c r="DB25" s="7">
        <f t="shared" si="115"/>
        <v>43367</v>
      </c>
      <c r="DC25" s="7">
        <f t="shared" si="116"/>
        <v>43372</v>
      </c>
      <c r="DD25" s="33">
        <f t="shared" si="54"/>
        <v>43372</v>
      </c>
      <c r="DE25" s="7">
        <f t="shared" si="117"/>
        <v>43376</v>
      </c>
      <c r="DF25" s="7">
        <f t="shared" si="118"/>
        <v>43399</v>
      </c>
      <c r="DG25" s="7">
        <f t="shared" si="55"/>
        <v>43399</v>
      </c>
      <c r="DH25" s="7">
        <f t="shared" si="56"/>
        <v>43404</v>
      </c>
      <c r="DI25" s="7">
        <f t="shared" si="57"/>
        <v>43407</v>
      </c>
      <c r="DJ25" s="16">
        <f t="shared" si="119"/>
        <v>43415</v>
      </c>
      <c r="DK25" s="29"/>
      <c r="DL25" s="7">
        <f t="shared" si="120"/>
        <v>43395</v>
      </c>
      <c r="DM25" s="7">
        <f t="shared" si="121"/>
        <v>43400</v>
      </c>
      <c r="DN25" s="33">
        <f t="shared" si="59"/>
        <v>43400</v>
      </c>
      <c r="DO25" s="7">
        <f t="shared" si="122"/>
        <v>43404</v>
      </c>
      <c r="DP25" s="7">
        <f t="shared" si="123"/>
        <v>43427</v>
      </c>
      <c r="DQ25" s="7">
        <f t="shared" si="60"/>
        <v>43427</v>
      </c>
      <c r="DR25" s="7">
        <f t="shared" si="61"/>
        <v>43432</v>
      </c>
      <c r="DS25" s="7">
        <f t="shared" si="62"/>
        <v>43435</v>
      </c>
      <c r="DT25" s="16">
        <f t="shared" si="124"/>
        <v>43443</v>
      </c>
      <c r="DU25" s="29"/>
      <c r="DV25" s="7">
        <f t="shared" si="125"/>
        <v>43423</v>
      </c>
      <c r="DW25" s="7">
        <f t="shared" si="126"/>
        <v>43428</v>
      </c>
      <c r="DX25" s="33">
        <f t="shared" si="64"/>
        <v>43428</v>
      </c>
      <c r="DY25" s="7">
        <f t="shared" si="127"/>
        <v>43432</v>
      </c>
      <c r="DZ25" s="7">
        <f t="shared" si="128"/>
        <v>43455</v>
      </c>
      <c r="EA25" s="7">
        <f t="shared" si="65"/>
        <v>43455</v>
      </c>
      <c r="EB25" s="7">
        <f t="shared" si="66"/>
        <v>43460</v>
      </c>
      <c r="EC25" s="7">
        <f t="shared" si="67"/>
        <v>43463</v>
      </c>
      <c r="ED25" s="16">
        <f t="shared" si="129"/>
        <v>43471</v>
      </c>
      <c r="EE25" s="29"/>
      <c r="EF25" s="42"/>
      <c r="EG25" s="42"/>
      <c r="EH25" s="42"/>
      <c r="EI25" s="42"/>
      <c r="EJ25" s="42"/>
      <c r="EK25" s="42"/>
    </row>
    <row r="26" spans="1:141" ht="11.25" customHeight="1" x14ac:dyDescent="0.2">
      <c r="A26" s="6" t="s">
        <v>47</v>
      </c>
      <c r="B26" s="6" t="s">
        <v>28</v>
      </c>
      <c r="C26" s="4">
        <f t="shared" si="0"/>
        <v>50</v>
      </c>
      <c r="D26" s="47">
        <f t="shared" si="1"/>
        <v>75</v>
      </c>
      <c r="E26" s="46"/>
      <c r="F26" s="7">
        <f t="shared" si="68"/>
        <v>43060</v>
      </c>
      <c r="G26" s="7">
        <f t="shared" si="69"/>
        <v>43065</v>
      </c>
      <c r="H26" s="33">
        <f t="shared" si="3"/>
        <v>43065</v>
      </c>
      <c r="I26" s="7">
        <f t="shared" si="130"/>
        <v>43069</v>
      </c>
      <c r="J26" s="7">
        <f t="shared" si="131"/>
        <v>43119</v>
      </c>
      <c r="K26" s="7">
        <f t="shared" si="4"/>
        <v>43119</v>
      </c>
      <c r="L26" s="7">
        <f t="shared" si="5"/>
        <v>43124</v>
      </c>
      <c r="M26" s="7">
        <f t="shared" si="6"/>
        <v>43127</v>
      </c>
      <c r="N26" s="16">
        <f t="shared" si="7"/>
        <v>43135</v>
      </c>
      <c r="O26" s="29"/>
      <c r="P26" s="7">
        <f t="shared" si="70"/>
        <v>43088</v>
      </c>
      <c r="Q26" s="7">
        <f t="shared" si="71"/>
        <v>43093</v>
      </c>
      <c r="R26" s="33">
        <f t="shared" si="9"/>
        <v>43093</v>
      </c>
      <c r="S26" s="7">
        <f t="shared" si="72"/>
        <v>43097</v>
      </c>
      <c r="T26" s="7">
        <f t="shared" si="73"/>
        <v>43147</v>
      </c>
      <c r="U26" s="7">
        <f t="shared" si="10"/>
        <v>43147</v>
      </c>
      <c r="V26" s="7">
        <f t="shared" si="11"/>
        <v>43152</v>
      </c>
      <c r="W26" s="7">
        <f t="shared" si="12"/>
        <v>43155</v>
      </c>
      <c r="X26" s="16">
        <f t="shared" si="74"/>
        <v>43163</v>
      </c>
      <c r="Y26" s="29"/>
      <c r="Z26" s="7">
        <f t="shared" si="75"/>
        <v>43116</v>
      </c>
      <c r="AA26" s="7">
        <f t="shared" si="76"/>
        <v>43121</v>
      </c>
      <c r="AB26" s="33">
        <f t="shared" si="14"/>
        <v>43121</v>
      </c>
      <c r="AC26" s="7">
        <f t="shared" si="77"/>
        <v>43125</v>
      </c>
      <c r="AD26" s="7">
        <f t="shared" si="78"/>
        <v>43175</v>
      </c>
      <c r="AE26" s="7">
        <f t="shared" si="15"/>
        <v>43175</v>
      </c>
      <c r="AF26" s="7">
        <f t="shared" si="16"/>
        <v>43180</v>
      </c>
      <c r="AG26" s="7">
        <f t="shared" si="17"/>
        <v>43183</v>
      </c>
      <c r="AH26" s="16">
        <f t="shared" si="79"/>
        <v>43191</v>
      </c>
      <c r="AI26" s="29"/>
      <c r="AJ26" s="7">
        <f t="shared" si="80"/>
        <v>43144</v>
      </c>
      <c r="AK26" s="7">
        <f t="shared" si="81"/>
        <v>43149</v>
      </c>
      <c r="AL26" s="33">
        <f t="shared" si="19"/>
        <v>43149</v>
      </c>
      <c r="AM26" s="7">
        <f t="shared" si="82"/>
        <v>43153</v>
      </c>
      <c r="AN26" s="7">
        <f t="shared" si="83"/>
        <v>43203</v>
      </c>
      <c r="AO26" s="7">
        <f t="shared" si="20"/>
        <v>43203</v>
      </c>
      <c r="AP26" s="7">
        <f t="shared" si="21"/>
        <v>43208</v>
      </c>
      <c r="AQ26" s="7">
        <f t="shared" si="22"/>
        <v>43211</v>
      </c>
      <c r="AR26" s="16">
        <f t="shared" si="84"/>
        <v>43219</v>
      </c>
      <c r="AS26" s="29"/>
      <c r="AT26" s="7">
        <f t="shared" si="85"/>
        <v>43172</v>
      </c>
      <c r="AU26" s="7">
        <f t="shared" si="86"/>
        <v>43177</v>
      </c>
      <c r="AV26" s="33">
        <f t="shared" si="24"/>
        <v>43177</v>
      </c>
      <c r="AW26" s="7">
        <f t="shared" si="87"/>
        <v>43181</v>
      </c>
      <c r="AX26" s="7">
        <f t="shared" si="88"/>
        <v>43231</v>
      </c>
      <c r="AY26" s="7">
        <f t="shared" si="25"/>
        <v>43231</v>
      </c>
      <c r="AZ26" s="7">
        <f t="shared" si="26"/>
        <v>43236</v>
      </c>
      <c r="BA26" s="7">
        <f t="shared" si="27"/>
        <v>43239</v>
      </c>
      <c r="BB26" s="16">
        <f t="shared" si="89"/>
        <v>43247</v>
      </c>
      <c r="BC26" s="29"/>
      <c r="BD26" s="7">
        <f t="shared" si="90"/>
        <v>43200</v>
      </c>
      <c r="BE26" s="7">
        <f t="shared" si="91"/>
        <v>43205</v>
      </c>
      <c r="BF26" s="33">
        <f t="shared" si="29"/>
        <v>43205</v>
      </c>
      <c r="BG26" s="7">
        <f t="shared" si="92"/>
        <v>43209</v>
      </c>
      <c r="BH26" s="7">
        <f t="shared" si="93"/>
        <v>43259</v>
      </c>
      <c r="BI26" s="7">
        <f t="shared" si="30"/>
        <v>43259</v>
      </c>
      <c r="BJ26" s="7">
        <f t="shared" si="31"/>
        <v>43264</v>
      </c>
      <c r="BK26" s="7">
        <f t="shared" si="32"/>
        <v>43267</v>
      </c>
      <c r="BL26" s="16">
        <f t="shared" si="94"/>
        <v>43275</v>
      </c>
      <c r="BM26" s="29"/>
      <c r="BN26" s="7">
        <f t="shared" si="95"/>
        <v>43228</v>
      </c>
      <c r="BO26" s="7">
        <f t="shared" si="96"/>
        <v>43233</v>
      </c>
      <c r="BP26" s="33">
        <f t="shared" si="34"/>
        <v>43233</v>
      </c>
      <c r="BQ26" s="7">
        <f t="shared" si="97"/>
        <v>43237</v>
      </c>
      <c r="BR26" s="7">
        <f t="shared" si="98"/>
        <v>43287</v>
      </c>
      <c r="BS26" s="7">
        <f t="shared" si="35"/>
        <v>43287</v>
      </c>
      <c r="BT26" s="7">
        <f t="shared" si="36"/>
        <v>43292</v>
      </c>
      <c r="BU26" s="7">
        <f t="shared" si="37"/>
        <v>43295</v>
      </c>
      <c r="BV26" s="16">
        <f t="shared" si="99"/>
        <v>43303</v>
      </c>
      <c r="BW26" s="29"/>
      <c r="BX26" s="7">
        <f t="shared" si="100"/>
        <v>43256</v>
      </c>
      <c r="BY26" s="7">
        <f t="shared" si="101"/>
        <v>43261</v>
      </c>
      <c r="BZ26" s="33">
        <f t="shared" si="39"/>
        <v>43261</v>
      </c>
      <c r="CA26" s="7">
        <f t="shared" si="102"/>
        <v>43265</v>
      </c>
      <c r="CB26" s="7">
        <f t="shared" si="103"/>
        <v>43315</v>
      </c>
      <c r="CC26" s="7">
        <f t="shared" si="40"/>
        <v>43315</v>
      </c>
      <c r="CD26" s="7">
        <f t="shared" si="41"/>
        <v>43320</v>
      </c>
      <c r="CE26" s="7">
        <f t="shared" si="42"/>
        <v>43323</v>
      </c>
      <c r="CF26" s="16">
        <f t="shared" si="104"/>
        <v>43331</v>
      </c>
      <c r="CG26" s="29"/>
      <c r="CH26" s="7">
        <f t="shared" si="105"/>
        <v>43284</v>
      </c>
      <c r="CI26" s="7">
        <f t="shared" si="106"/>
        <v>43289</v>
      </c>
      <c r="CJ26" s="33">
        <f t="shared" si="44"/>
        <v>43289</v>
      </c>
      <c r="CK26" s="7">
        <f t="shared" si="107"/>
        <v>43293</v>
      </c>
      <c r="CL26" s="7">
        <f t="shared" si="108"/>
        <v>43343</v>
      </c>
      <c r="CM26" s="7">
        <f t="shared" si="45"/>
        <v>43343</v>
      </c>
      <c r="CN26" s="7">
        <f t="shared" si="46"/>
        <v>43348</v>
      </c>
      <c r="CO26" s="7">
        <f t="shared" si="47"/>
        <v>43351</v>
      </c>
      <c r="CP26" s="16">
        <f t="shared" si="109"/>
        <v>43359</v>
      </c>
      <c r="CQ26" s="29"/>
      <c r="CR26" s="7">
        <f t="shared" si="110"/>
        <v>43312</v>
      </c>
      <c r="CS26" s="7">
        <f t="shared" si="111"/>
        <v>43317</v>
      </c>
      <c r="CT26" s="33">
        <f t="shared" si="49"/>
        <v>43317</v>
      </c>
      <c r="CU26" s="7">
        <f t="shared" si="112"/>
        <v>43321</v>
      </c>
      <c r="CV26" s="7">
        <f t="shared" si="113"/>
        <v>43371</v>
      </c>
      <c r="CW26" s="7">
        <f t="shared" si="50"/>
        <v>43371</v>
      </c>
      <c r="CX26" s="7">
        <f t="shared" si="51"/>
        <v>43376</v>
      </c>
      <c r="CY26" s="7">
        <f t="shared" si="52"/>
        <v>43379</v>
      </c>
      <c r="CZ26" s="16">
        <f t="shared" si="114"/>
        <v>43387</v>
      </c>
      <c r="DA26" s="29"/>
      <c r="DB26" s="7">
        <f t="shared" si="115"/>
        <v>43340</v>
      </c>
      <c r="DC26" s="7">
        <f t="shared" si="116"/>
        <v>43345</v>
      </c>
      <c r="DD26" s="33">
        <f t="shared" si="54"/>
        <v>43345</v>
      </c>
      <c r="DE26" s="7">
        <f t="shared" si="117"/>
        <v>43349</v>
      </c>
      <c r="DF26" s="7">
        <f t="shared" si="118"/>
        <v>43399</v>
      </c>
      <c r="DG26" s="7">
        <f t="shared" si="55"/>
        <v>43399</v>
      </c>
      <c r="DH26" s="7">
        <f t="shared" si="56"/>
        <v>43404</v>
      </c>
      <c r="DI26" s="7">
        <f t="shared" si="57"/>
        <v>43407</v>
      </c>
      <c r="DJ26" s="16">
        <f t="shared" si="119"/>
        <v>43415</v>
      </c>
      <c r="DK26" s="29"/>
      <c r="DL26" s="7">
        <f t="shared" si="120"/>
        <v>43368</v>
      </c>
      <c r="DM26" s="7">
        <f t="shared" si="121"/>
        <v>43373</v>
      </c>
      <c r="DN26" s="33">
        <f t="shared" si="59"/>
        <v>43373</v>
      </c>
      <c r="DO26" s="7">
        <f t="shared" si="122"/>
        <v>43377</v>
      </c>
      <c r="DP26" s="7">
        <f t="shared" si="123"/>
        <v>43427</v>
      </c>
      <c r="DQ26" s="7">
        <f t="shared" si="60"/>
        <v>43427</v>
      </c>
      <c r="DR26" s="7">
        <f t="shared" si="61"/>
        <v>43432</v>
      </c>
      <c r="DS26" s="7">
        <f t="shared" si="62"/>
        <v>43435</v>
      </c>
      <c r="DT26" s="16">
        <f t="shared" si="124"/>
        <v>43443</v>
      </c>
      <c r="DU26" s="29"/>
      <c r="DV26" s="7">
        <f t="shared" si="125"/>
        <v>43396</v>
      </c>
      <c r="DW26" s="7">
        <f t="shared" si="126"/>
        <v>43401</v>
      </c>
      <c r="DX26" s="33">
        <f t="shared" si="64"/>
        <v>43401</v>
      </c>
      <c r="DY26" s="7">
        <f t="shared" si="127"/>
        <v>43405</v>
      </c>
      <c r="DZ26" s="7">
        <f t="shared" si="128"/>
        <v>43455</v>
      </c>
      <c r="EA26" s="7">
        <f t="shared" si="65"/>
        <v>43455</v>
      </c>
      <c r="EB26" s="7">
        <f t="shared" si="66"/>
        <v>43460</v>
      </c>
      <c r="EC26" s="7">
        <f t="shared" si="67"/>
        <v>43463</v>
      </c>
      <c r="ED26" s="16">
        <f t="shared" si="129"/>
        <v>43471</v>
      </c>
      <c r="EE26" s="29"/>
      <c r="EF26" s="42"/>
      <c r="EG26" s="42"/>
      <c r="EH26" s="42"/>
      <c r="EI26" s="42"/>
      <c r="EJ26" s="42"/>
      <c r="EK26" s="42"/>
    </row>
    <row r="27" spans="1:141" ht="11.25" customHeight="1" x14ac:dyDescent="0.2">
      <c r="A27" s="6" t="s">
        <v>43</v>
      </c>
      <c r="B27" s="6" t="s">
        <v>44</v>
      </c>
      <c r="C27" s="4">
        <f t="shared" si="0"/>
        <v>33</v>
      </c>
      <c r="D27" s="47">
        <f t="shared" si="1"/>
        <v>58</v>
      </c>
      <c r="E27" s="46"/>
      <c r="F27" s="7">
        <f t="shared" si="68"/>
        <v>43077</v>
      </c>
      <c r="G27" s="7">
        <f t="shared" si="69"/>
        <v>43082</v>
      </c>
      <c r="H27" s="33">
        <f t="shared" si="3"/>
        <v>43082</v>
      </c>
      <c r="I27" s="7">
        <f t="shared" si="130"/>
        <v>43086</v>
      </c>
      <c r="J27" s="7">
        <f t="shared" si="131"/>
        <v>43119</v>
      </c>
      <c r="K27" s="7">
        <f t="shared" si="4"/>
        <v>43119</v>
      </c>
      <c r="L27" s="7">
        <f t="shared" si="5"/>
        <v>43124</v>
      </c>
      <c r="M27" s="7">
        <f t="shared" si="6"/>
        <v>43127</v>
      </c>
      <c r="N27" s="16">
        <f t="shared" si="7"/>
        <v>43135</v>
      </c>
      <c r="O27" s="29"/>
      <c r="P27" s="7">
        <f t="shared" si="70"/>
        <v>43105</v>
      </c>
      <c r="Q27" s="7">
        <f t="shared" si="71"/>
        <v>43110</v>
      </c>
      <c r="R27" s="33">
        <f t="shared" si="9"/>
        <v>43110</v>
      </c>
      <c r="S27" s="7">
        <f t="shared" si="72"/>
        <v>43114</v>
      </c>
      <c r="T27" s="7">
        <f t="shared" si="73"/>
        <v>43147</v>
      </c>
      <c r="U27" s="7">
        <f t="shared" si="10"/>
        <v>43147</v>
      </c>
      <c r="V27" s="7">
        <f t="shared" si="11"/>
        <v>43152</v>
      </c>
      <c r="W27" s="7">
        <f t="shared" si="12"/>
        <v>43155</v>
      </c>
      <c r="X27" s="16">
        <f t="shared" si="74"/>
        <v>43163</v>
      </c>
      <c r="Y27" s="29"/>
      <c r="Z27" s="7">
        <f t="shared" si="75"/>
        <v>43133</v>
      </c>
      <c r="AA27" s="7">
        <f t="shared" si="76"/>
        <v>43138</v>
      </c>
      <c r="AB27" s="33">
        <f t="shared" si="14"/>
        <v>43138</v>
      </c>
      <c r="AC27" s="7">
        <f t="shared" si="77"/>
        <v>43142</v>
      </c>
      <c r="AD27" s="7">
        <f t="shared" si="78"/>
        <v>43175</v>
      </c>
      <c r="AE27" s="7">
        <f t="shared" si="15"/>
        <v>43175</v>
      </c>
      <c r="AF27" s="7">
        <f t="shared" si="16"/>
        <v>43180</v>
      </c>
      <c r="AG27" s="7">
        <f t="shared" si="17"/>
        <v>43183</v>
      </c>
      <c r="AH27" s="16">
        <f t="shared" si="79"/>
        <v>43191</v>
      </c>
      <c r="AI27" s="29"/>
      <c r="AJ27" s="7">
        <f t="shared" si="80"/>
        <v>43161</v>
      </c>
      <c r="AK27" s="7">
        <f t="shared" si="81"/>
        <v>43166</v>
      </c>
      <c r="AL27" s="33">
        <f t="shared" si="19"/>
        <v>43166</v>
      </c>
      <c r="AM27" s="7">
        <f t="shared" si="82"/>
        <v>43170</v>
      </c>
      <c r="AN27" s="7">
        <f t="shared" si="83"/>
        <v>43203</v>
      </c>
      <c r="AO27" s="7">
        <f t="shared" si="20"/>
        <v>43203</v>
      </c>
      <c r="AP27" s="7">
        <f t="shared" si="21"/>
        <v>43208</v>
      </c>
      <c r="AQ27" s="7">
        <f t="shared" si="22"/>
        <v>43211</v>
      </c>
      <c r="AR27" s="16">
        <f t="shared" si="84"/>
        <v>43219</v>
      </c>
      <c r="AS27" s="29"/>
      <c r="AT27" s="7">
        <f t="shared" si="85"/>
        <v>43189</v>
      </c>
      <c r="AU27" s="7">
        <f t="shared" si="86"/>
        <v>43194</v>
      </c>
      <c r="AV27" s="33">
        <f t="shared" si="24"/>
        <v>43194</v>
      </c>
      <c r="AW27" s="7">
        <f t="shared" si="87"/>
        <v>43198</v>
      </c>
      <c r="AX27" s="7">
        <f t="shared" si="88"/>
        <v>43231</v>
      </c>
      <c r="AY27" s="7">
        <f t="shared" si="25"/>
        <v>43231</v>
      </c>
      <c r="AZ27" s="7">
        <f t="shared" si="26"/>
        <v>43236</v>
      </c>
      <c r="BA27" s="7">
        <f t="shared" si="27"/>
        <v>43239</v>
      </c>
      <c r="BB27" s="16">
        <f t="shared" si="89"/>
        <v>43247</v>
      </c>
      <c r="BC27" s="29"/>
      <c r="BD27" s="7">
        <f t="shared" si="90"/>
        <v>43217</v>
      </c>
      <c r="BE27" s="7">
        <f t="shared" si="91"/>
        <v>43222</v>
      </c>
      <c r="BF27" s="33">
        <f t="shared" si="29"/>
        <v>43222</v>
      </c>
      <c r="BG27" s="7">
        <f t="shared" si="92"/>
        <v>43226</v>
      </c>
      <c r="BH27" s="7">
        <f t="shared" si="93"/>
        <v>43259</v>
      </c>
      <c r="BI27" s="7">
        <f t="shared" si="30"/>
        <v>43259</v>
      </c>
      <c r="BJ27" s="7">
        <f t="shared" si="31"/>
        <v>43264</v>
      </c>
      <c r="BK27" s="7">
        <f t="shared" si="32"/>
        <v>43267</v>
      </c>
      <c r="BL27" s="16">
        <f t="shared" si="94"/>
        <v>43275</v>
      </c>
      <c r="BM27" s="29"/>
      <c r="BN27" s="7">
        <f t="shared" si="95"/>
        <v>43245</v>
      </c>
      <c r="BO27" s="7">
        <f t="shared" si="96"/>
        <v>43250</v>
      </c>
      <c r="BP27" s="33">
        <f t="shared" si="34"/>
        <v>43250</v>
      </c>
      <c r="BQ27" s="7">
        <f t="shared" si="97"/>
        <v>43254</v>
      </c>
      <c r="BR27" s="7">
        <f t="shared" si="98"/>
        <v>43287</v>
      </c>
      <c r="BS27" s="7">
        <f t="shared" si="35"/>
        <v>43287</v>
      </c>
      <c r="BT27" s="7">
        <f t="shared" si="36"/>
        <v>43292</v>
      </c>
      <c r="BU27" s="7">
        <f t="shared" si="37"/>
        <v>43295</v>
      </c>
      <c r="BV27" s="16">
        <f t="shared" si="99"/>
        <v>43303</v>
      </c>
      <c r="BW27" s="29"/>
      <c r="BX27" s="7">
        <f t="shared" si="100"/>
        <v>43273</v>
      </c>
      <c r="BY27" s="7">
        <f t="shared" si="101"/>
        <v>43278</v>
      </c>
      <c r="BZ27" s="33">
        <f t="shared" si="39"/>
        <v>43278</v>
      </c>
      <c r="CA27" s="7">
        <f t="shared" si="102"/>
        <v>43282</v>
      </c>
      <c r="CB27" s="7">
        <f t="shared" si="103"/>
        <v>43315</v>
      </c>
      <c r="CC27" s="7">
        <f t="shared" si="40"/>
        <v>43315</v>
      </c>
      <c r="CD27" s="7">
        <f t="shared" si="41"/>
        <v>43320</v>
      </c>
      <c r="CE27" s="7">
        <f t="shared" si="42"/>
        <v>43323</v>
      </c>
      <c r="CF27" s="16">
        <f t="shared" si="104"/>
        <v>43331</v>
      </c>
      <c r="CG27" s="29"/>
      <c r="CH27" s="7">
        <f t="shared" si="105"/>
        <v>43301</v>
      </c>
      <c r="CI27" s="7">
        <f t="shared" si="106"/>
        <v>43306</v>
      </c>
      <c r="CJ27" s="33">
        <f t="shared" si="44"/>
        <v>43306</v>
      </c>
      <c r="CK27" s="7">
        <f t="shared" si="107"/>
        <v>43310</v>
      </c>
      <c r="CL27" s="7">
        <f t="shared" si="108"/>
        <v>43343</v>
      </c>
      <c r="CM27" s="7">
        <f t="shared" si="45"/>
        <v>43343</v>
      </c>
      <c r="CN27" s="7">
        <f t="shared" si="46"/>
        <v>43348</v>
      </c>
      <c r="CO27" s="7">
        <f t="shared" si="47"/>
        <v>43351</v>
      </c>
      <c r="CP27" s="16">
        <f t="shared" si="109"/>
        <v>43359</v>
      </c>
      <c r="CQ27" s="29"/>
      <c r="CR27" s="7">
        <f t="shared" si="110"/>
        <v>43329</v>
      </c>
      <c r="CS27" s="7">
        <f t="shared" si="111"/>
        <v>43334</v>
      </c>
      <c r="CT27" s="33">
        <f t="shared" si="49"/>
        <v>43334</v>
      </c>
      <c r="CU27" s="7">
        <f t="shared" si="112"/>
        <v>43338</v>
      </c>
      <c r="CV27" s="7">
        <f t="shared" si="113"/>
        <v>43371</v>
      </c>
      <c r="CW27" s="7">
        <f t="shared" si="50"/>
        <v>43371</v>
      </c>
      <c r="CX27" s="7">
        <f t="shared" si="51"/>
        <v>43376</v>
      </c>
      <c r="CY27" s="7">
        <f t="shared" si="52"/>
        <v>43379</v>
      </c>
      <c r="CZ27" s="16">
        <f t="shared" si="114"/>
        <v>43387</v>
      </c>
      <c r="DA27" s="29"/>
      <c r="DB27" s="7">
        <f t="shared" si="115"/>
        <v>43357</v>
      </c>
      <c r="DC27" s="7">
        <f t="shared" si="116"/>
        <v>43362</v>
      </c>
      <c r="DD27" s="33">
        <f t="shared" si="54"/>
        <v>43362</v>
      </c>
      <c r="DE27" s="7">
        <f t="shared" si="117"/>
        <v>43366</v>
      </c>
      <c r="DF27" s="7">
        <f t="shared" si="118"/>
        <v>43399</v>
      </c>
      <c r="DG27" s="7">
        <f t="shared" si="55"/>
        <v>43399</v>
      </c>
      <c r="DH27" s="7">
        <f t="shared" si="56"/>
        <v>43404</v>
      </c>
      <c r="DI27" s="7">
        <f t="shared" si="57"/>
        <v>43407</v>
      </c>
      <c r="DJ27" s="16">
        <f t="shared" si="119"/>
        <v>43415</v>
      </c>
      <c r="DK27" s="29"/>
      <c r="DL27" s="7">
        <f t="shared" si="120"/>
        <v>43385</v>
      </c>
      <c r="DM27" s="7">
        <f t="shared" si="121"/>
        <v>43390</v>
      </c>
      <c r="DN27" s="33">
        <f t="shared" si="59"/>
        <v>43390</v>
      </c>
      <c r="DO27" s="7">
        <f t="shared" si="122"/>
        <v>43394</v>
      </c>
      <c r="DP27" s="7">
        <f t="shared" si="123"/>
        <v>43427</v>
      </c>
      <c r="DQ27" s="7">
        <f t="shared" si="60"/>
        <v>43427</v>
      </c>
      <c r="DR27" s="7">
        <f t="shared" si="61"/>
        <v>43432</v>
      </c>
      <c r="DS27" s="7">
        <f t="shared" si="62"/>
        <v>43435</v>
      </c>
      <c r="DT27" s="16">
        <f t="shared" si="124"/>
        <v>43443</v>
      </c>
      <c r="DU27" s="29"/>
      <c r="DV27" s="7">
        <f t="shared" si="125"/>
        <v>43413</v>
      </c>
      <c r="DW27" s="7">
        <f t="shared" si="126"/>
        <v>43418</v>
      </c>
      <c r="DX27" s="33">
        <f t="shared" si="64"/>
        <v>43418</v>
      </c>
      <c r="DY27" s="7">
        <f t="shared" si="127"/>
        <v>43422</v>
      </c>
      <c r="DZ27" s="7">
        <f t="shared" si="128"/>
        <v>43455</v>
      </c>
      <c r="EA27" s="7">
        <f t="shared" si="65"/>
        <v>43455</v>
      </c>
      <c r="EB27" s="7">
        <f t="shared" si="66"/>
        <v>43460</v>
      </c>
      <c r="EC27" s="7">
        <f t="shared" si="67"/>
        <v>43463</v>
      </c>
      <c r="ED27" s="16">
        <f t="shared" si="129"/>
        <v>43471</v>
      </c>
      <c r="EE27" s="29"/>
      <c r="EF27" s="42"/>
      <c r="EG27" s="42"/>
      <c r="EH27" s="42"/>
      <c r="EI27" s="42"/>
      <c r="EJ27" s="42"/>
      <c r="EK27" s="42"/>
    </row>
    <row r="28" spans="1:141" ht="11.25" customHeight="1" x14ac:dyDescent="0.2">
      <c r="A28" s="6" t="s">
        <v>24</v>
      </c>
      <c r="B28" s="6" t="s">
        <v>25</v>
      </c>
      <c r="C28" s="4">
        <f t="shared" si="0"/>
        <v>25</v>
      </c>
      <c r="D28" s="47">
        <f t="shared" si="1"/>
        <v>50</v>
      </c>
      <c r="E28" s="46"/>
      <c r="F28" s="7">
        <f t="shared" si="68"/>
        <v>43085</v>
      </c>
      <c r="G28" s="7">
        <f t="shared" si="69"/>
        <v>43090</v>
      </c>
      <c r="H28" s="33">
        <f t="shared" ref="H28:H41" si="132">I28-OriginLoad</f>
        <v>43090</v>
      </c>
      <c r="I28" s="7">
        <f t="shared" si="130"/>
        <v>43094</v>
      </c>
      <c r="J28" s="7">
        <f t="shared" si="131"/>
        <v>43119</v>
      </c>
      <c r="K28" s="7">
        <f t="shared" ref="K28:K41" si="133">L28-Port2DC</f>
        <v>43119</v>
      </c>
      <c r="L28" s="7">
        <f t="shared" ref="L28:L41" si="134">M28-TransloadDays</f>
        <v>43124</v>
      </c>
      <c r="M28" s="7">
        <f t="shared" ref="M28:M41" si="135">N28-RailDays</f>
        <v>43127</v>
      </c>
      <c r="N28" s="16">
        <f t="shared" si="7"/>
        <v>43135</v>
      </c>
      <c r="O28" s="29"/>
      <c r="P28" s="7">
        <f t="shared" si="70"/>
        <v>43113</v>
      </c>
      <c r="Q28" s="7">
        <f t="shared" si="71"/>
        <v>43118</v>
      </c>
      <c r="R28" s="33">
        <f t="shared" ref="R28:R41" si="136">S28-OriginLoad</f>
        <v>43118</v>
      </c>
      <c r="S28" s="7">
        <f t="shared" si="72"/>
        <v>43122</v>
      </c>
      <c r="T28" s="7">
        <f t="shared" si="73"/>
        <v>43147</v>
      </c>
      <c r="U28" s="7">
        <f t="shared" ref="U28:U41" si="137">V28-Port2DC</f>
        <v>43147</v>
      </c>
      <c r="V28" s="7">
        <f t="shared" ref="V28:V41" si="138">W28-TransloadDays</f>
        <v>43152</v>
      </c>
      <c r="W28" s="7">
        <f t="shared" ref="W28:W41" si="139">X28-RailDays</f>
        <v>43155</v>
      </c>
      <c r="X28" s="16">
        <f t="shared" si="74"/>
        <v>43163</v>
      </c>
      <c r="Y28" s="29"/>
      <c r="Z28" s="7">
        <f t="shared" si="75"/>
        <v>43141</v>
      </c>
      <c r="AA28" s="7">
        <f t="shared" si="76"/>
        <v>43146</v>
      </c>
      <c r="AB28" s="33">
        <f t="shared" ref="AB28:AB41" si="140">AC28-OriginLoad</f>
        <v>43146</v>
      </c>
      <c r="AC28" s="7">
        <f t="shared" si="77"/>
        <v>43150</v>
      </c>
      <c r="AD28" s="7">
        <f t="shared" si="78"/>
        <v>43175</v>
      </c>
      <c r="AE28" s="7">
        <f t="shared" ref="AE28:AE41" si="141">AF28-Port2DC</f>
        <v>43175</v>
      </c>
      <c r="AF28" s="7">
        <f t="shared" ref="AF28:AF41" si="142">AG28-TransloadDays</f>
        <v>43180</v>
      </c>
      <c r="AG28" s="7">
        <f t="shared" ref="AG28:AG41" si="143">AH28-RailDays</f>
        <v>43183</v>
      </c>
      <c r="AH28" s="16">
        <f t="shared" si="79"/>
        <v>43191</v>
      </c>
      <c r="AI28" s="29"/>
      <c r="AJ28" s="7">
        <f t="shared" si="80"/>
        <v>43169</v>
      </c>
      <c r="AK28" s="7">
        <f t="shared" si="81"/>
        <v>43174</v>
      </c>
      <c r="AL28" s="33">
        <f t="shared" ref="AL28:AL41" si="144">AM28-OriginLoad</f>
        <v>43174</v>
      </c>
      <c r="AM28" s="7">
        <f t="shared" si="82"/>
        <v>43178</v>
      </c>
      <c r="AN28" s="7">
        <f t="shared" si="83"/>
        <v>43203</v>
      </c>
      <c r="AO28" s="7">
        <f t="shared" ref="AO28:AO41" si="145">AP28-Port2DC</f>
        <v>43203</v>
      </c>
      <c r="AP28" s="7">
        <f t="shared" ref="AP28:AP41" si="146">AQ28-TransloadDays</f>
        <v>43208</v>
      </c>
      <c r="AQ28" s="7">
        <f t="shared" ref="AQ28:AQ41" si="147">AR28-RailDays</f>
        <v>43211</v>
      </c>
      <c r="AR28" s="16">
        <f t="shared" si="84"/>
        <v>43219</v>
      </c>
      <c r="AS28" s="29"/>
      <c r="AT28" s="7">
        <f t="shared" si="85"/>
        <v>43197</v>
      </c>
      <c r="AU28" s="7">
        <f t="shared" si="86"/>
        <v>43202</v>
      </c>
      <c r="AV28" s="33">
        <f t="shared" ref="AV28:AV41" si="148">AW28-OriginLoad</f>
        <v>43202</v>
      </c>
      <c r="AW28" s="7">
        <f t="shared" si="87"/>
        <v>43206</v>
      </c>
      <c r="AX28" s="7">
        <f t="shared" si="88"/>
        <v>43231</v>
      </c>
      <c r="AY28" s="7">
        <f t="shared" ref="AY28:AY41" si="149">AZ28-Port2DC</f>
        <v>43231</v>
      </c>
      <c r="AZ28" s="7">
        <f t="shared" ref="AZ28:AZ41" si="150">BA28-TransloadDays</f>
        <v>43236</v>
      </c>
      <c r="BA28" s="7">
        <f t="shared" ref="BA28:BA41" si="151">BB28-RailDays</f>
        <v>43239</v>
      </c>
      <c r="BB28" s="16">
        <f t="shared" si="89"/>
        <v>43247</v>
      </c>
      <c r="BC28" s="29"/>
      <c r="BD28" s="7">
        <f t="shared" si="90"/>
        <v>43225</v>
      </c>
      <c r="BE28" s="7">
        <f t="shared" si="91"/>
        <v>43230</v>
      </c>
      <c r="BF28" s="33">
        <f t="shared" ref="BF28:BF41" si="152">BG28-OriginLoad</f>
        <v>43230</v>
      </c>
      <c r="BG28" s="7">
        <f t="shared" si="92"/>
        <v>43234</v>
      </c>
      <c r="BH28" s="7">
        <f t="shared" si="93"/>
        <v>43259</v>
      </c>
      <c r="BI28" s="7">
        <f t="shared" ref="BI28:BI41" si="153">BJ28-Port2DC</f>
        <v>43259</v>
      </c>
      <c r="BJ28" s="7">
        <f t="shared" ref="BJ28:BJ41" si="154">BK28-TransloadDays</f>
        <v>43264</v>
      </c>
      <c r="BK28" s="7">
        <f t="shared" ref="BK28:BK41" si="155">BL28-RailDays</f>
        <v>43267</v>
      </c>
      <c r="BL28" s="16">
        <f t="shared" si="94"/>
        <v>43275</v>
      </c>
      <c r="BM28" s="29"/>
      <c r="BN28" s="7">
        <f t="shared" si="95"/>
        <v>43253</v>
      </c>
      <c r="BO28" s="7">
        <f t="shared" si="96"/>
        <v>43258</v>
      </c>
      <c r="BP28" s="33">
        <f t="shared" ref="BP28:BP41" si="156">BQ28-OriginLoad</f>
        <v>43258</v>
      </c>
      <c r="BQ28" s="7">
        <f t="shared" si="97"/>
        <v>43262</v>
      </c>
      <c r="BR28" s="7">
        <f t="shared" si="98"/>
        <v>43287</v>
      </c>
      <c r="BS28" s="7">
        <f t="shared" ref="BS28:BS41" si="157">BT28-Port2DC</f>
        <v>43287</v>
      </c>
      <c r="BT28" s="7">
        <f t="shared" ref="BT28:BT41" si="158">BU28-TransloadDays</f>
        <v>43292</v>
      </c>
      <c r="BU28" s="7">
        <f t="shared" ref="BU28:BU41" si="159">BV28-RailDays</f>
        <v>43295</v>
      </c>
      <c r="BV28" s="16">
        <f t="shared" si="99"/>
        <v>43303</v>
      </c>
      <c r="BW28" s="29"/>
      <c r="BX28" s="7">
        <f t="shared" si="100"/>
        <v>43281</v>
      </c>
      <c r="BY28" s="7">
        <f t="shared" si="101"/>
        <v>43286</v>
      </c>
      <c r="BZ28" s="33">
        <f t="shared" ref="BZ28:BZ41" si="160">CA28-OriginLoad</f>
        <v>43286</v>
      </c>
      <c r="CA28" s="7">
        <f t="shared" si="102"/>
        <v>43290</v>
      </c>
      <c r="CB28" s="7">
        <f t="shared" si="103"/>
        <v>43315</v>
      </c>
      <c r="CC28" s="7">
        <f t="shared" ref="CC28:CC41" si="161">CD28-Port2DC</f>
        <v>43315</v>
      </c>
      <c r="CD28" s="7">
        <f t="shared" ref="CD28:CD41" si="162">CE28-TransloadDays</f>
        <v>43320</v>
      </c>
      <c r="CE28" s="7">
        <f t="shared" ref="CE28:CE41" si="163">CF28-RailDays</f>
        <v>43323</v>
      </c>
      <c r="CF28" s="16">
        <f t="shared" si="104"/>
        <v>43331</v>
      </c>
      <c r="CG28" s="29"/>
      <c r="CH28" s="7">
        <f t="shared" si="105"/>
        <v>43309</v>
      </c>
      <c r="CI28" s="7">
        <f t="shared" si="106"/>
        <v>43314</v>
      </c>
      <c r="CJ28" s="33">
        <f t="shared" ref="CJ28:CJ41" si="164">CK28-OriginLoad</f>
        <v>43314</v>
      </c>
      <c r="CK28" s="7">
        <f t="shared" si="107"/>
        <v>43318</v>
      </c>
      <c r="CL28" s="7">
        <f t="shared" si="108"/>
        <v>43343</v>
      </c>
      <c r="CM28" s="7">
        <f t="shared" ref="CM28:CM41" si="165">CN28-Port2DC</f>
        <v>43343</v>
      </c>
      <c r="CN28" s="7">
        <f t="shared" ref="CN28:CN41" si="166">CO28-TransloadDays</f>
        <v>43348</v>
      </c>
      <c r="CO28" s="7">
        <f t="shared" ref="CO28:CO41" si="167">CP28-RailDays</f>
        <v>43351</v>
      </c>
      <c r="CP28" s="16">
        <f t="shared" si="109"/>
        <v>43359</v>
      </c>
      <c r="CQ28" s="29"/>
      <c r="CR28" s="7">
        <f t="shared" si="110"/>
        <v>43337</v>
      </c>
      <c r="CS28" s="7">
        <f t="shared" si="111"/>
        <v>43342</v>
      </c>
      <c r="CT28" s="33">
        <f t="shared" ref="CT28:CT41" si="168">CU28-OriginLoad</f>
        <v>43342</v>
      </c>
      <c r="CU28" s="7">
        <f t="shared" si="112"/>
        <v>43346</v>
      </c>
      <c r="CV28" s="7">
        <f t="shared" si="113"/>
        <v>43371</v>
      </c>
      <c r="CW28" s="7">
        <f t="shared" ref="CW28:CW41" si="169">CX28-Port2DC</f>
        <v>43371</v>
      </c>
      <c r="CX28" s="7">
        <f t="shared" ref="CX28:CX41" si="170">CY28-TransloadDays</f>
        <v>43376</v>
      </c>
      <c r="CY28" s="7">
        <f t="shared" ref="CY28:CY41" si="171">CZ28-RailDays</f>
        <v>43379</v>
      </c>
      <c r="CZ28" s="16">
        <f t="shared" si="114"/>
        <v>43387</v>
      </c>
      <c r="DA28" s="29"/>
      <c r="DB28" s="7">
        <f t="shared" si="115"/>
        <v>43365</v>
      </c>
      <c r="DC28" s="7">
        <f t="shared" si="116"/>
        <v>43370</v>
      </c>
      <c r="DD28" s="33">
        <f t="shared" ref="DD28:DD41" si="172">DE28-OriginLoad</f>
        <v>43370</v>
      </c>
      <c r="DE28" s="7">
        <f t="shared" si="117"/>
        <v>43374</v>
      </c>
      <c r="DF28" s="7">
        <f t="shared" si="118"/>
        <v>43399</v>
      </c>
      <c r="DG28" s="7">
        <f t="shared" ref="DG28:DG41" si="173">DH28-Port2DC</f>
        <v>43399</v>
      </c>
      <c r="DH28" s="7">
        <f t="shared" ref="DH28:DH41" si="174">DI28-TransloadDays</f>
        <v>43404</v>
      </c>
      <c r="DI28" s="7">
        <f t="shared" ref="DI28:DI41" si="175">DJ28-RailDays</f>
        <v>43407</v>
      </c>
      <c r="DJ28" s="16">
        <f t="shared" si="119"/>
        <v>43415</v>
      </c>
      <c r="DK28" s="29"/>
      <c r="DL28" s="7">
        <f t="shared" si="120"/>
        <v>43393</v>
      </c>
      <c r="DM28" s="7">
        <f t="shared" si="121"/>
        <v>43398</v>
      </c>
      <c r="DN28" s="33">
        <f t="shared" ref="DN28:DN41" si="176">DO28-OriginLoad</f>
        <v>43398</v>
      </c>
      <c r="DO28" s="7">
        <f t="shared" si="122"/>
        <v>43402</v>
      </c>
      <c r="DP28" s="7">
        <f t="shared" si="123"/>
        <v>43427</v>
      </c>
      <c r="DQ28" s="7">
        <f t="shared" ref="DQ28:DQ41" si="177">DR28-Port2DC</f>
        <v>43427</v>
      </c>
      <c r="DR28" s="7">
        <f t="shared" ref="DR28:DR41" si="178">DS28-TransloadDays</f>
        <v>43432</v>
      </c>
      <c r="DS28" s="7">
        <f t="shared" ref="DS28:DS41" si="179">DT28-RailDays</f>
        <v>43435</v>
      </c>
      <c r="DT28" s="16">
        <f t="shared" si="124"/>
        <v>43443</v>
      </c>
      <c r="DU28" s="29"/>
      <c r="DV28" s="7">
        <f t="shared" si="125"/>
        <v>43421</v>
      </c>
      <c r="DW28" s="7">
        <f t="shared" si="126"/>
        <v>43426</v>
      </c>
      <c r="DX28" s="33">
        <f t="shared" ref="DX28:DX41" si="180">DY28-OriginLoad</f>
        <v>43426</v>
      </c>
      <c r="DY28" s="7">
        <f t="shared" si="127"/>
        <v>43430</v>
      </c>
      <c r="DZ28" s="7">
        <f t="shared" si="128"/>
        <v>43455</v>
      </c>
      <c r="EA28" s="7">
        <f t="shared" ref="EA28:EA41" si="181">EB28-Port2DC</f>
        <v>43455</v>
      </c>
      <c r="EB28" s="7">
        <f t="shared" ref="EB28:EB41" si="182">EC28-TransloadDays</f>
        <v>43460</v>
      </c>
      <c r="EC28" s="7">
        <f t="shared" ref="EC28:EC41" si="183">ED28-RailDays</f>
        <v>43463</v>
      </c>
      <c r="ED28" s="16">
        <f t="shared" si="129"/>
        <v>43471</v>
      </c>
      <c r="EE28" s="29"/>
      <c r="EF28" s="42"/>
      <c r="EG28" s="42"/>
      <c r="EH28" s="42"/>
      <c r="EI28" s="42"/>
      <c r="EJ28" s="42"/>
      <c r="EK28" s="42"/>
    </row>
    <row r="29" spans="1:141" ht="11.25" customHeight="1" x14ac:dyDescent="0.2">
      <c r="A29" s="6" t="s">
        <v>165</v>
      </c>
      <c r="B29" s="6" t="s">
        <v>147</v>
      </c>
      <c r="C29" s="4">
        <f t="shared" si="0"/>
        <v>18</v>
      </c>
      <c r="D29" s="47">
        <f t="shared" si="1"/>
        <v>43</v>
      </c>
      <c r="E29" s="46"/>
      <c r="F29" s="7">
        <f t="shared" si="68"/>
        <v>43092</v>
      </c>
      <c r="G29" s="7">
        <f t="shared" si="69"/>
        <v>43097</v>
      </c>
      <c r="H29" s="33">
        <f t="shared" si="132"/>
        <v>43097</v>
      </c>
      <c r="I29" s="7">
        <f t="shared" si="130"/>
        <v>43101</v>
      </c>
      <c r="J29" s="7">
        <f t="shared" si="131"/>
        <v>43119</v>
      </c>
      <c r="K29" s="7">
        <f t="shared" si="133"/>
        <v>43119</v>
      </c>
      <c r="L29" s="7">
        <f t="shared" si="134"/>
        <v>43124</v>
      </c>
      <c r="M29" s="7">
        <f t="shared" si="135"/>
        <v>43127</v>
      </c>
      <c r="N29" s="16">
        <f t="shared" si="7"/>
        <v>43135</v>
      </c>
      <c r="O29" s="29"/>
      <c r="P29" s="7">
        <f t="shared" si="70"/>
        <v>43120</v>
      </c>
      <c r="Q29" s="7">
        <f t="shared" si="71"/>
        <v>43125</v>
      </c>
      <c r="R29" s="33">
        <f t="shared" si="136"/>
        <v>43125</v>
      </c>
      <c r="S29" s="7">
        <f t="shared" si="72"/>
        <v>43129</v>
      </c>
      <c r="T29" s="7">
        <f t="shared" si="73"/>
        <v>43147</v>
      </c>
      <c r="U29" s="7">
        <f t="shared" si="137"/>
        <v>43147</v>
      </c>
      <c r="V29" s="7">
        <f t="shared" si="138"/>
        <v>43152</v>
      </c>
      <c r="W29" s="7">
        <f t="shared" si="139"/>
        <v>43155</v>
      </c>
      <c r="X29" s="16">
        <f t="shared" si="74"/>
        <v>43163</v>
      </c>
      <c r="Y29" s="29"/>
      <c r="Z29" s="7">
        <f t="shared" si="75"/>
        <v>43148</v>
      </c>
      <c r="AA29" s="7">
        <f t="shared" si="76"/>
        <v>43153</v>
      </c>
      <c r="AB29" s="33">
        <f t="shared" si="140"/>
        <v>43153</v>
      </c>
      <c r="AC29" s="7">
        <f t="shared" si="77"/>
        <v>43157</v>
      </c>
      <c r="AD29" s="7">
        <f t="shared" si="78"/>
        <v>43175</v>
      </c>
      <c r="AE29" s="7">
        <f t="shared" si="141"/>
        <v>43175</v>
      </c>
      <c r="AF29" s="7">
        <f t="shared" si="142"/>
        <v>43180</v>
      </c>
      <c r="AG29" s="7">
        <f t="shared" si="143"/>
        <v>43183</v>
      </c>
      <c r="AH29" s="16">
        <f t="shared" si="79"/>
        <v>43191</v>
      </c>
      <c r="AI29" s="29"/>
      <c r="AJ29" s="7">
        <f t="shared" si="80"/>
        <v>43176</v>
      </c>
      <c r="AK29" s="7">
        <f t="shared" si="81"/>
        <v>43181</v>
      </c>
      <c r="AL29" s="33">
        <f t="shared" si="144"/>
        <v>43181</v>
      </c>
      <c r="AM29" s="7">
        <f t="shared" si="82"/>
        <v>43185</v>
      </c>
      <c r="AN29" s="7">
        <f t="shared" si="83"/>
        <v>43203</v>
      </c>
      <c r="AO29" s="7">
        <f t="shared" si="145"/>
        <v>43203</v>
      </c>
      <c r="AP29" s="7">
        <f t="shared" si="146"/>
        <v>43208</v>
      </c>
      <c r="AQ29" s="7">
        <f t="shared" si="147"/>
        <v>43211</v>
      </c>
      <c r="AR29" s="16">
        <f t="shared" si="84"/>
        <v>43219</v>
      </c>
      <c r="AS29" s="29"/>
      <c r="AT29" s="7">
        <f t="shared" si="85"/>
        <v>43204</v>
      </c>
      <c r="AU29" s="7">
        <f t="shared" si="86"/>
        <v>43209</v>
      </c>
      <c r="AV29" s="33">
        <f t="shared" si="148"/>
        <v>43209</v>
      </c>
      <c r="AW29" s="7">
        <f t="shared" si="87"/>
        <v>43213</v>
      </c>
      <c r="AX29" s="7">
        <f t="shared" si="88"/>
        <v>43231</v>
      </c>
      <c r="AY29" s="7">
        <f t="shared" si="149"/>
        <v>43231</v>
      </c>
      <c r="AZ29" s="7">
        <f t="shared" si="150"/>
        <v>43236</v>
      </c>
      <c r="BA29" s="7">
        <f t="shared" si="151"/>
        <v>43239</v>
      </c>
      <c r="BB29" s="16">
        <f t="shared" si="89"/>
        <v>43247</v>
      </c>
      <c r="BC29" s="29"/>
      <c r="BD29" s="7">
        <f t="shared" si="90"/>
        <v>43232</v>
      </c>
      <c r="BE29" s="7">
        <f t="shared" si="91"/>
        <v>43237</v>
      </c>
      <c r="BF29" s="33">
        <f t="shared" si="152"/>
        <v>43237</v>
      </c>
      <c r="BG29" s="7">
        <f t="shared" si="92"/>
        <v>43241</v>
      </c>
      <c r="BH29" s="7">
        <f t="shared" si="93"/>
        <v>43259</v>
      </c>
      <c r="BI29" s="7">
        <f t="shared" si="153"/>
        <v>43259</v>
      </c>
      <c r="BJ29" s="7">
        <f t="shared" si="154"/>
        <v>43264</v>
      </c>
      <c r="BK29" s="7">
        <f t="shared" si="155"/>
        <v>43267</v>
      </c>
      <c r="BL29" s="16">
        <f t="shared" si="94"/>
        <v>43275</v>
      </c>
      <c r="BM29" s="29"/>
      <c r="BN29" s="7">
        <f t="shared" si="95"/>
        <v>43260</v>
      </c>
      <c r="BO29" s="7">
        <f t="shared" si="96"/>
        <v>43265</v>
      </c>
      <c r="BP29" s="33">
        <f t="shared" si="156"/>
        <v>43265</v>
      </c>
      <c r="BQ29" s="7">
        <f t="shared" si="97"/>
        <v>43269</v>
      </c>
      <c r="BR29" s="7">
        <f t="shared" si="98"/>
        <v>43287</v>
      </c>
      <c r="BS29" s="7">
        <f t="shared" si="157"/>
        <v>43287</v>
      </c>
      <c r="BT29" s="7">
        <f t="shared" si="158"/>
        <v>43292</v>
      </c>
      <c r="BU29" s="7">
        <f t="shared" si="159"/>
        <v>43295</v>
      </c>
      <c r="BV29" s="16">
        <f t="shared" si="99"/>
        <v>43303</v>
      </c>
      <c r="BW29" s="29"/>
      <c r="BX29" s="7">
        <f t="shared" si="100"/>
        <v>43288</v>
      </c>
      <c r="BY29" s="7">
        <f t="shared" si="101"/>
        <v>43293</v>
      </c>
      <c r="BZ29" s="33">
        <f t="shared" si="160"/>
        <v>43293</v>
      </c>
      <c r="CA29" s="7">
        <f t="shared" si="102"/>
        <v>43297</v>
      </c>
      <c r="CB29" s="7">
        <f t="shared" si="103"/>
        <v>43315</v>
      </c>
      <c r="CC29" s="7">
        <f t="shared" si="161"/>
        <v>43315</v>
      </c>
      <c r="CD29" s="7">
        <f t="shared" si="162"/>
        <v>43320</v>
      </c>
      <c r="CE29" s="7">
        <f t="shared" si="163"/>
        <v>43323</v>
      </c>
      <c r="CF29" s="16">
        <f t="shared" si="104"/>
        <v>43331</v>
      </c>
      <c r="CG29" s="29"/>
      <c r="CH29" s="7">
        <f t="shared" si="105"/>
        <v>43316</v>
      </c>
      <c r="CI29" s="7">
        <f t="shared" si="106"/>
        <v>43321</v>
      </c>
      <c r="CJ29" s="33">
        <f t="shared" si="164"/>
        <v>43321</v>
      </c>
      <c r="CK29" s="7">
        <f t="shared" si="107"/>
        <v>43325</v>
      </c>
      <c r="CL29" s="7">
        <f t="shared" si="108"/>
        <v>43343</v>
      </c>
      <c r="CM29" s="7">
        <f t="shared" si="165"/>
        <v>43343</v>
      </c>
      <c r="CN29" s="7">
        <f t="shared" si="166"/>
        <v>43348</v>
      </c>
      <c r="CO29" s="7">
        <f t="shared" si="167"/>
        <v>43351</v>
      </c>
      <c r="CP29" s="16">
        <f t="shared" si="109"/>
        <v>43359</v>
      </c>
      <c r="CQ29" s="29"/>
      <c r="CR29" s="7">
        <f t="shared" si="110"/>
        <v>43344</v>
      </c>
      <c r="CS29" s="7">
        <f t="shared" si="111"/>
        <v>43349</v>
      </c>
      <c r="CT29" s="33">
        <f t="shared" si="168"/>
        <v>43349</v>
      </c>
      <c r="CU29" s="7">
        <f t="shared" si="112"/>
        <v>43353</v>
      </c>
      <c r="CV29" s="7">
        <f t="shared" si="113"/>
        <v>43371</v>
      </c>
      <c r="CW29" s="7">
        <f t="shared" si="169"/>
        <v>43371</v>
      </c>
      <c r="CX29" s="7">
        <f t="shared" si="170"/>
        <v>43376</v>
      </c>
      <c r="CY29" s="7">
        <f t="shared" si="171"/>
        <v>43379</v>
      </c>
      <c r="CZ29" s="16">
        <f t="shared" si="114"/>
        <v>43387</v>
      </c>
      <c r="DA29" s="29"/>
      <c r="DB29" s="7">
        <f t="shared" si="115"/>
        <v>43372</v>
      </c>
      <c r="DC29" s="7">
        <f t="shared" si="116"/>
        <v>43377</v>
      </c>
      <c r="DD29" s="33">
        <f t="shared" si="172"/>
        <v>43377</v>
      </c>
      <c r="DE29" s="7">
        <f t="shared" si="117"/>
        <v>43381</v>
      </c>
      <c r="DF29" s="7">
        <f t="shared" si="118"/>
        <v>43399</v>
      </c>
      <c r="DG29" s="7">
        <f t="shared" si="173"/>
        <v>43399</v>
      </c>
      <c r="DH29" s="7">
        <f t="shared" si="174"/>
        <v>43404</v>
      </c>
      <c r="DI29" s="7">
        <f t="shared" si="175"/>
        <v>43407</v>
      </c>
      <c r="DJ29" s="16">
        <f t="shared" si="119"/>
        <v>43415</v>
      </c>
      <c r="DK29" s="29"/>
      <c r="DL29" s="7">
        <f t="shared" si="120"/>
        <v>43400</v>
      </c>
      <c r="DM29" s="7">
        <f t="shared" si="121"/>
        <v>43405</v>
      </c>
      <c r="DN29" s="33">
        <f t="shared" si="176"/>
        <v>43405</v>
      </c>
      <c r="DO29" s="7">
        <f t="shared" si="122"/>
        <v>43409</v>
      </c>
      <c r="DP29" s="7">
        <f t="shared" si="123"/>
        <v>43427</v>
      </c>
      <c r="DQ29" s="7">
        <f t="shared" si="177"/>
        <v>43427</v>
      </c>
      <c r="DR29" s="7">
        <f t="shared" si="178"/>
        <v>43432</v>
      </c>
      <c r="DS29" s="7">
        <f t="shared" si="179"/>
        <v>43435</v>
      </c>
      <c r="DT29" s="16">
        <f t="shared" si="124"/>
        <v>43443</v>
      </c>
      <c r="DU29" s="29"/>
      <c r="DV29" s="7">
        <f t="shared" si="125"/>
        <v>43428</v>
      </c>
      <c r="DW29" s="7">
        <f t="shared" si="126"/>
        <v>43433</v>
      </c>
      <c r="DX29" s="33">
        <f t="shared" si="180"/>
        <v>43433</v>
      </c>
      <c r="DY29" s="7">
        <f t="shared" si="127"/>
        <v>43437</v>
      </c>
      <c r="DZ29" s="7">
        <f t="shared" si="128"/>
        <v>43455</v>
      </c>
      <c r="EA29" s="7">
        <f t="shared" si="181"/>
        <v>43455</v>
      </c>
      <c r="EB29" s="7">
        <f t="shared" si="182"/>
        <v>43460</v>
      </c>
      <c r="EC29" s="7">
        <f t="shared" si="183"/>
        <v>43463</v>
      </c>
      <c r="ED29" s="16">
        <f t="shared" si="129"/>
        <v>43471</v>
      </c>
      <c r="EE29" s="29"/>
      <c r="EF29" s="42"/>
      <c r="EG29" s="42"/>
      <c r="EH29" s="42"/>
      <c r="EI29" s="42"/>
      <c r="EJ29" s="42"/>
      <c r="EK29" s="42"/>
    </row>
    <row r="30" spans="1:141" ht="11.25" customHeight="1" x14ac:dyDescent="0.2">
      <c r="A30" s="6" t="s">
        <v>34</v>
      </c>
      <c r="B30" s="6" t="s">
        <v>34</v>
      </c>
      <c r="C30" s="4">
        <f t="shared" si="0"/>
        <v>13</v>
      </c>
      <c r="D30" s="47">
        <f t="shared" si="1"/>
        <v>38</v>
      </c>
      <c r="E30" s="46"/>
      <c r="F30" s="7">
        <f t="shared" si="68"/>
        <v>43097</v>
      </c>
      <c r="G30" s="7">
        <f t="shared" si="69"/>
        <v>43102</v>
      </c>
      <c r="H30" s="33">
        <f t="shared" si="132"/>
        <v>43102</v>
      </c>
      <c r="I30" s="7">
        <f t="shared" si="130"/>
        <v>43106</v>
      </c>
      <c r="J30" s="7">
        <f t="shared" si="131"/>
        <v>43119</v>
      </c>
      <c r="K30" s="7">
        <f t="shared" si="133"/>
        <v>43119</v>
      </c>
      <c r="L30" s="7">
        <f t="shared" si="134"/>
        <v>43124</v>
      </c>
      <c r="M30" s="7">
        <f t="shared" si="135"/>
        <v>43127</v>
      </c>
      <c r="N30" s="16">
        <f t="shared" si="7"/>
        <v>43135</v>
      </c>
      <c r="O30" s="29"/>
      <c r="P30" s="7">
        <f t="shared" si="70"/>
        <v>43125</v>
      </c>
      <c r="Q30" s="7">
        <f t="shared" si="71"/>
        <v>43130</v>
      </c>
      <c r="R30" s="33">
        <f t="shared" si="136"/>
        <v>43130</v>
      </c>
      <c r="S30" s="7">
        <f t="shared" si="72"/>
        <v>43134</v>
      </c>
      <c r="T30" s="7">
        <f t="shared" si="73"/>
        <v>43147</v>
      </c>
      <c r="U30" s="7">
        <f t="shared" si="137"/>
        <v>43147</v>
      </c>
      <c r="V30" s="7">
        <f t="shared" si="138"/>
        <v>43152</v>
      </c>
      <c r="W30" s="7">
        <f t="shared" si="139"/>
        <v>43155</v>
      </c>
      <c r="X30" s="16">
        <f t="shared" si="74"/>
        <v>43163</v>
      </c>
      <c r="Y30" s="29"/>
      <c r="Z30" s="7">
        <f t="shared" si="75"/>
        <v>43153</v>
      </c>
      <c r="AA30" s="7">
        <f t="shared" si="76"/>
        <v>43158</v>
      </c>
      <c r="AB30" s="33">
        <f t="shared" si="140"/>
        <v>43158</v>
      </c>
      <c r="AC30" s="7">
        <f t="shared" si="77"/>
        <v>43162</v>
      </c>
      <c r="AD30" s="7">
        <f t="shared" si="78"/>
        <v>43175</v>
      </c>
      <c r="AE30" s="7">
        <f t="shared" si="141"/>
        <v>43175</v>
      </c>
      <c r="AF30" s="7">
        <f t="shared" si="142"/>
        <v>43180</v>
      </c>
      <c r="AG30" s="7">
        <f t="shared" si="143"/>
        <v>43183</v>
      </c>
      <c r="AH30" s="16">
        <f t="shared" si="79"/>
        <v>43191</v>
      </c>
      <c r="AI30" s="29"/>
      <c r="AJ30" s="7">
        <f t="shared" si="80"/>
        <v>43181</v>
      </c>
      <c r="AK30" s="7">
        <f t="shared" si="81"/>
        <v>43186</v>
      </c>
      <c r="AL30" s="33">
        <f t="shared" si="144"/>
        <v>43186</v>
      </c>
      <c r="AM30" s="7">
        <f t="shared" si="82"/>
        <v>43190</v>
      </c>
      <c r="AN30" s="7">
        <f t="shared" si="83"/>
        <v>43203</v>
      </c>
      <c r="AO30" s="7">
        <f t="shared" si="145"/>
        <v>43203</v>
      </c>
      <c r="AP30" s="7">
        <f t="shared" si="146"/>
        <v>43208</v>
      </c>
      <c r="AQ30" s="7">
        <f t="shared" si="147"/>
        <v>43211</v>
      </c>
      <c r="AR30" s="16">
        <f t="shared" si="84"/>
        <v>43219</v>
      </c>
      <c r="AS30" s="29"/>
      <c r="AT30" s="7">
        <f t="shared" si="85"/>
        <v>43209</v>
      </c>
      <c r="AU30" s="7">
        <f t="shared" si="86"/>
        <v>43214</v>
      </c>
      <c r="AV30" s="33">
        <f t="shared" si="148"/>
        <v>43214</v>
      </c>
      <c r="AW30" s="7">
        <f t="shared" si="87"/>
        <v>43218</v>
      </c>
      <c r="AX30" s="7">
        <f t="shared" si="88"/>
        <v>43231</v>
      </c>
      <c r="AY30" s="7">
        <f t="shared" si="149"/>
        <v>43231</v>
      </c>
      <c r="AZ30" s="7">
        <f t="shared" si="150"/>
        <v>43236</v>
      </c>
      <c r="BA30" s="7">
        <f t="shared" si="151"/>
        <v>43239</v>
      </c>
      <c r="BB30" s="16">
        <f t="shared" si="89"/>
        <v>43247</v>
      </c>
      <c r="BC30" s="29"/>
      <c r="BD30" s="7">
        <f t="shared" si="90"/>
        <v>43237</v>
      </c>
      <c r="BE30" s="7">
        <f t="shared" si="91"/>
        <v>43242</v>
      </c>
      <c r="BF30" s="33">
        <f t="shared" si="152"/>
        <v>43242</v>
      </c>
      <c r="BG30" s="7">
        <f t="shared" si="92"/>
        <v>43246</v>
      </c>
      <c r="BH30" s="7">
        <f t="shared" si="93"/>
        <v>43259</v>
      </c>
      <c r="BI30" s="7">
        <f t="shared" si="153"/>
        <v>43259</v>
      </c>
      <c r="BJ30" s="7">
        <f t="shared" si="154"/>
        <v>43264</v>
      </c>
      <c r="BK30" s="7">
        <f t="shared" si="155"/>
        <v>43267</v>
      </c>
      <c r="BL30" s="16">
        <f t="shared" si="94"/>
        <v>43275</v>
      </c>
      <c r="BM30" s="29"/>
      <c r="BN30" s="7">
        <f t="shared" si="95"/>
        <v>43265</v>
      </c>
      <c r="BO30" s="7">
        <f t="shared" si="96"/>
        <v>43270</v>
      </c>
      <c r="BP30" s="33">
        <f t="shared" si="156"/>
        <v>43270</v>
      </c>
      <c r="BQ30" s="7">
        <f t="shared" si="97"/>
        <v>43274</v>
      </c>
      <c r="BR30" s="7">
        <f t="shared" si="98"/>
        <v>43287</v>
      </c>
      <c r="BS30" s="7">
        <f t="shared" si="157"/>
        <v>43287</v>
      </c>
      <c r="BT30" s="7">
        <f t="shared" si="158"/>
        <v>43292</v>
      </c>
      <c r="BU30" s="7">
        <f t="shared" si="159"/>
        <v>43295</v>
      </c>
      <c r="BV30" s="16">
        <f t="shared" si="99"/>
        <v>43303</v>
      </c>
      <c r="BW30" s="29"/>
      <c r="BX30" s="7">
        <f t="shared" si="100"/>
        <v>43293</v>
      </c>
      <c r="BY30" s="7">
        <f t="shared" si="101"/>
        <v>43298</v>
      </c>
      <c r="BZ30" s="33">
        <f t="shared" si="160"/>
        <v>43298</v>
      </c>
      <c r="CA30" s="7">
        <f t="shared" si="102"/>
        <v>43302</v>
      </c>
      <c r="CB30" s="7">
        <f t="shared" si="103"/>
        <v>43315</v>
      </c>
      <c r="CC30" s="7">
        <f t="shared" si="161"/>
        <v>43315</v>
      </c>
      <c r="CD30" s="7">
        <f t="shared" si="162"/>
        <v>43320</v>
      </c>
      <c r="CE30" s="7">
        <f t="shared" si="163"/>
        <v>43323</v>
      </c>
      <c r="CF30" s="16">
        <f t="shared" si="104"/>
        <v>43331</v>
      </c>
      <c r="CG30" s="29"/>
      <c r="CH30" s="7">
        <f t="shared" si="105"/>
        <v>43321</v>
      </c>
      <c r="CI30" s="7">
        <f t="shared" si="106"/>
        <v>43326</v>
      </c>
      <c r="CJ30" s="33">
        <f t="shared" si="164"/>
        <v>43326</v>
      </c>
      <c r="CK30" s="7">
        <f t="shared" si="107"/>
        <v>43330</v>
      </c>
      <c r="CL30" s="7">
        <f t="shared" si="108"/>
        <v>43343</v>
      </c>
      <c r="CM30" s="7">
        <f t="shared" si="165"/>
        <v>43343</v>
      </c>
      <c r="CN30" s="7">
        <f t="shared" si="166"/>
        <v>43348</v>
      </c>
      <c r="CO30" s="7">
        <f t="shared" si="167"/>
        <v>43351</v>
      </c>
      <c r="CP30" s="16">
        <f t="shared" si="109"/>
        <v>43359</v>
      </c>
      <c r="CQ30" s="29"/>
      <c r="CR30" s="7">
        <f t="shared" si="110"/>
        <v>43349</v>
      </c>
      <c r="CS30" s="7">
        <f t="shared" si="111"/>
        <v>43354</v>
      </c>
      <c r="CT30" s="33">
        <f t="shared" si="168"/>
        <v>43354</v>
      </c>
      <c r="CU30" s="7">
        <f t="shared" si="112"/>
        <v>43358</v>
      </c>
      <c r="CV30" s="7">
        <f t="shared" si="113"/>
        <v>43371</v>
      </c>
      <c r="CW30" s="7">
        <f t="shared" si="169"/>
        <v>43371</v>
      </c>
      <c r="CX30" s="7">
        <f t="shared" si="170"/>
        <v>43376</v>
      </c>
      <c r="CY30" s="7">
        <f t="shared" si="171"/>
        <v>43379</v>
      </c>
      <c r="CZ30" s="16">
        <f t="shared" si="114"/>
        <v>43387</v>
      </c>
      <c r="DA30" s="29"/>
      <c r="DB30" s="7">
        <f t="shared" si="115"/>
        <v>43377</v>
      </c>
      <c r="DC30" s="7">
        <f t="shared" si="116"/>
        <v>43382</v>
      </c>
      <c r="DD30" s="33">
        <f t="shared" si="172"/>
        <v>43382</v>
      </c>
      <c r="DE30" s="7">
        <f t="shared" si="117"/>
        <v>43386</v>
      </c>
      <c r="DF30" s="7">
        <f t="shared" si="118"/>
        <v>43399</v>
      </c>
      <c r="DG30" s="7">
        <f t="shared" si="173"/>
        <v>43399</v>
      </c>
      <c r="DH30" s="7">
        <f t="shared" si="174"/>
        <v>43404</v>
      </c>
      <c r="DI30" s="7">
        <f t="shared" si="175"/>
        <v>43407</v>
      </c>
      <c r="DJ30" s="16">
        <f t="shared" si="119"/>
        <v>43415</v>
      </c>
      <c r="DK30" s="29"/>
      <c r="DL30" s="7">
        <f t="shared" si="120"/>
        <v>43405</v>
      </c>
      <c r="DM30" s="7">
        <f t="shared" si="121"/>
        <v>43410</v>
      </c>
      <c r="DN30" s="33">
        <f t="shared" si="176"/>
        <v>43410</v>
      </c>
      <c r="DO30" s="7">
        <f t="shared" si="122"/>
        <v>43414</v>
      </c>
      <c r="DP30" s="7">
        <f t="shared" si="123"/>
        <v>43427</v>
      </c>
      <c r="DQ30" s="7">
        <f t="shared" si="177"/>
        <v>43427</v>
      </c>
      <c r="DR30" s="7">
        <f t="shared" si="178"/>
        <v>43432</v>
      </c>
      <c r="DS30" s="7">
        <f t="shared" si="179"/>
        <v>43435</v>
      </c>
      <c r="DT30" s="16">
        <f t="shared" si="124"/>
        <v>43443</v>
      </c>
      <c r="DU30" s="29"/>
      <c r="DV30" s="7">
        <f t="shared" si="125"/>
        <v>43433</v>
      </c>
      <c r="DW30" s="7">
        <f t="shared" si="126"/>
        <v>43438</v>
      </c>
      <c r="DX30" s="33">
        <f t="shared" si="180"/>
        <v>43438</v>
      </c>
      <c r="DY30" s="7">
        <f t="shared" si="127"/>
        <v>43442</v>
      </c>
      <c r="DZ30" s="7">
        <f t="shared" si="128"/>
        <v>43455</v>
      </c>
      <c r="EA30" s="7">
        <f t="shared" si="181"/>
        <v>43455</v>
      </c>
      <c r="EB30" s="7">
        <f t="shared" si="182"/>
        <v>43460</v>
      </c>
      <c r="EC30" s="7">
        <f t="shared" si="183"/>
        <v>43463</v>
      </c>
      <c r="ED30" s="16">
        <f t="shared" si="129"/>
        <v>43471</v>
      </c>
      <c r="EE30" s="29"/>
      <c r="EF30" s="42"/>
      <c r="EG30" s="42"/>
      <c r="EH30" s="42"/>
      <c r="EI30" s="42"/>
      <c r="EJ30" s="42"/>
      <c r="EK30" s="42"/>
    </row>
    <row r="31" spans="1:141" ht="11.25" customHeight="1" x14ac:dyDescent="0.2">
      <c r="A31" s="6" t="s">
        <v>92</v>
      </c>
      <c r="B31" s="6" t="s">
        <v>93</v>
      </c>
      <c r="C31" s="4">
        <f t="shared" si="0"/>
        <v>19</v>
      </c>
      <c r="D31" s="47">
        <f t="shared" si="1"/>
        <v>44</v>
      </c>
      <c r="E31" s="46"/>
      <c r="F31" s="7">
        <f t="shared" si="68"/>
        <v>43091</v>
      </c>
      <c r="G31" s="7">
        <f t="shared" si="69"/>
        <v>43096</v>
      </c>
      <c r="H31" s="33">
        <f t="shared" si="132"/>
        <v>43096</v>
      </c>
      <c r="I31" s="7">
        <f t="shared" si="130"/>
        <v>43100</v>
      </c>
      <c r="J31" s="7">
        <f t="shared" si="131"/>
        <v>43119</v>
      </c>
      <c r="K31" s="7">
        <f t="shared" si="133"/>
        <v>43119</v>
      </c>
      <c r="L31" s="7">
        <f t="shared" si="134"/>
        <v>43124</v>
      </c>
      <c r="M31" s="7">
        <f t="shared" si="135"/>
        <v>43127</v>
      </c>
      <c r="N31" s="16">
        <f t="shared" si="7"/>
        <v>43135</v>
      </c>
      <c r="O31" s="29"/>
      <c r="P31" s="7">
        <f t="shared" si="70"/>
        <v>43119</v>
      </c>
      <c r="Q31" s="7">
        <f t="shared" si="71"/>
        <v>43124</v>
      </c>
      <c r="R31" s="33">
        <f t="shared" si="136"/>
        <v>43124</v>
      </c>
      <c r="S31" s="7">
        <f t="shared" si="72"/>
        <v>43128</v>
      </c>
      <c r="T31" s="7">
        <f t="shared" si="73"/>
        <v>43147</v>
      </c>
      <c r="U31" s="7">
        <f t="shared" si="137"/>
        <v>43147</v>
      </c>
      <c r="V31" s="7">
        <f t="shared" si="138"/>
        <v>43152</v>
      </c>
      <c r="W31" s="7">
        <f t="shared" si="139"/>
        <v>43155</v>
      </c>
      <c r="X31" s="16">
        <f t="shared" si="74"/>
        <v>43163</v>
      </c>
      <c r="Y31" s="29"/>
      <c r="Z31" s="7">
        <f t="shared" si="75"/>
        <v>43147</v>
      </c>
      <c r="AA31" s="7">
        <f t="shared" si="76"/>
        <v>43152</v>
      </c>
      <c r="AB31" s="33">
        <f t="shared" si="140"/>
        <v>43152</v>
      </c>
      <c r="AC31" s="7">
        <f t="shared" si="77"/>
        <v>43156</v>
      </c>
      <c r="AD31" s="7">
        <f t="shared" si="78"/>
        <v>43175</v>
      </c>
      <c r="AE31" s="7">
        <f t="shared" si="141"/>
        <v>43175</v>
      </c>
      <c r="AF31" s="7">
        <f t="shared" si="142"/>
        <v>43180</v>
      </c>
      <c r="AG31" s="7">
        <f t="shared" si="143"/>
        <v>43183</v>
      </c>
      <c r="AH31" s="16">
        <f t="shared" si="79"/>
        <v>43191</v>
      </c>
      <c r="AI31" s="29"/>
      <c r="AJ31" s="7">
        <f t="shared" si="80"/>
        <v>43175</v>
      </c>
      <c r="AK31" s="7">
        <f t="shared" si="81"/>
        <v>43180</v>
      </c>
      <c r="AL31" s="33">
        <f t="shared" si="144"/>
        <v>43180</v>
      </c>
      <c r="AM31" s="7">
        <f t="shared" si="82"/>
        <v>43184</v>
      </c>
      <c r="AN31" s="7">
        <f t="shared" si="83"/>
        <v>43203</v>
      </c>
      <c r="AO31" s="7">
        <f t="shared" si="145"/>
        <v>43203</v>
      </c>
      <c r="AP31" s="7">
        <f t="shared" si="146"/>
        <v>43208</v>
      </c>
      <c r="AQ31" s="7">
        <f t="shared" si="147"/>
        <v>43211</v>
      </c>
      <c r="AR31" s="16">
        <f t="shared" si="84"/>
        <v>43219</v>
      </c>
      <c r="AS31" s="29"/>
      <c r="AT31" s="7">
        <f t="shared" si="85"/>
        <v>43203</v>
      </c>
      <c r="AU31" s="7">
        <f t="shared" si="86"/>
        <v>43208</v>
      </c>
      <c r="AV31" s="33">
        <f t="shared" si="148"/>
        <v>43208</v>
      </c>
      <c r="AW31" s="7">
        <f t="shared" si="87"/>
        <v>43212</v>
      </c>
      <c r="AX31" s="7">
        <f t="shared" si="88"/>
        <v>43231</v>
      </c>
      <c r="AY31" s="7">
        <f t="shared" si="149"/>
        <v>43231</v>
      </c>
      <c r="AZ31" s="7">
        <f t="shared" si="150"/>
        <v>43236</v>
      </c>
      <c r="BA31" s="7">
        <f t="shared" si="151"/>
        <v>43239</v>
      </c>
      <c r="BB31" s="16">
        <f t="shared" si="89"/>
        <v>43247</v>
      </c>
      <c r="BC31" s="29"/>
      <c r="BD31" s="7">
        <f t="shared" si="90"/>
        <v>43231</v>
      </c>
      <c r="BE31" s="7">
        <f t="shared" si="91"/>
        <v>43236</v>
      </c>
      <c r="BF31" s="33">
        <f t="shared" si="152"/>
        <v>43236</v>
      </c>
      <c r="BG31" s="7">
        <f t="shared" si="92"/>
        <v>43240</v>
      </c>
      <c r="BH31" s="7">
        <f t="shared" si="93"/>
        <v>43259</v>
      </c>
      <c r="BI31" s="7">
        <f t="shared" si="153"/>
        <v>43259</v>
      </c>
      <c r="BJ31" s="7">
        <f t="shared" si="154"/>
        <v>43264</v>
      </c>
      <c r="BK31" s="7">
        <f t="shared" si="155"/>
        <v>43267</v>
      </c>
      <c r="BL31" s="16">
        <f t="shared" si="94"/>
        <v>43275</v>
      </c>
      <c r="BM31" s="29"/>
      <c r="BN31" s="7">
        <f t="shared" si="95"/>
        <v>43259</v>
      </c>
      <c r="BO31" s="7">
        <f t="shared" si="96"/>
        <v>43264</v>
      </c>
      <c r="BP31" s="33">
        <f t="shared" si="156"/>
        <v>43264</v>
      </c>
      <c r="BQ31" s="7">
        <f t="shared" si="97"/>
        <v>43268</v>
      </c>
      <c r="BR31" s="7">
        <f t="shared" si="98"/>
        <v>43287</v>
      </c>
      <c r="BS31" s="7">
        <f t="shared" si="157"/>
        <v>43287</v>
      </c>
      <c r="BT31" s="7">
        <f t="shared" si="158"/>
        <v>43292</v>
      </c>
      <c r="BU31" s="7">
        <f t="shared" si="159"/>
        <v>43295</v>
      </c>
      <c r="BV31" s="16">
        <f t="shared" si="99"/>
        <v>43303</v>
      </c>
      <c r="BW31" s="29"/>
      <c r="BX31" s="7">
        <f t="shared" si="100"/>
        <v>43287</v>
      </c>
      <c r="BY31" s="7">
        <f t="shared" si="101"/>
        <v>43292</v>
      </c>
      <c r="BZ31" s="33">
        <f t="shared" si="160"/>
        <v>43292</v>
      </c>
      <c r="CA31" s="7">
        <f t="shared" si="102"/>
        <v>43296</v>
      </c>
      <c r="CB31" s="7">
        <f t="shared" si="103"/>
        <v>43315</v>
      </c>
      <c r="CC31" s="7">
        <f t="shared" si="161"/>
        <v>43315</v>
      </c>
      <c r="CD31" s="7">
        <f t="shared" si="162"/>
        <v>43320</v>
      </c>
      <c r="CE31" s="7">
        <f t="shared" si="163"/>
        <v>43323</v>
      </c>
      <c r="CF31" s="16">
        <f t="shared" si="104"/>
        <v>43331</v>
      </c>
      <c r="CG31" s="29"/>
      <c r="CH31" s="7">
        <f t="shared" si="105"/>
        <v>43315</v>
      </c>
      <c r="CI31" s="7">
        <f t="shared" si="106"/>
        <v>43320</v>
      </c>
      <c r="CJ31" s="33">
        <f t="shared" si="164"/>
        <v>43320</v>
      </c>
      <c r="CK31" s="7">
        <f t="shared" si="107"/>
        <v>43324</v>
      </c>
      <c r="CL31" s="7">
        <f t="shared" si="108"/>
        <v>43343</v>
      </c>
      <c r="CM31" s="7">
        <f t="shared" si="165"/>
        <v>43343</v>
      </c>
      <c r="CN31" s="7">
        <f t="shared" si="166"/>
        <v>43348</v>
      </c>
      <c r="CO31" s="7">
        <f t="shared" si="167"/>
        <v>43351</v>
      </c>
      <c r="CP31" s="16">
        <f t="shared" si="109"/>
        <v>43359</v>
      </c>
      <c r="CQ31" s="29"/>
      <c r="CR31" s="7">
        <f t="shared" si="110"/>
        <v>43343</v>
      </c>
      <c r="CS31" s="7">
        <f t="shared" si="111"/>
        <v>43348</v>
      </c>
      <c r="CT31" s="33">
        <f t="shared" si="168"/>
        <v>43348</v>
      </c>
      <c r="CU31" s="7">
        <f t="shared" si="112"/>
        <v>43352</v>
      </c>
      <c r="CV31" s="7">
        <f t="shared" si="113"/>
        <v>43371</v>
      </c>
      <c r="CW31" s="7">
        <f t="shared" si="169"/>
        <v>43371</v>
      </c>
      <c r="CX31" s="7">
        <f t="shared" si="170"/>
        <v>43376</v>
      </c>
      <c r="CY31" s="7">
        <f t="shared" si="171"/>
        <v>43379</v>
      </c>
      <c r="CZ31" s="16">
        <f t="shared" si="114"/>
        <v>43387</v>
      </c>
      <c r="DA31" s="29"/>
      <c r="DB31" s="7">
        <f t="shared" si="115"/>
        <v>43371</v>
      </c>
      <c r="DC31" s="7">
        <f t="shared" si="116"/>
        <v>43376</v>
      </c>
      <c r="DD31" s="33">
        <f t="shared" si="172"/>
        <v>43376</v>
      </c>
      <c r="DE31" s="7">
        <f t="shared" si="117"/>
        <v>43380</v>
      </c>
      <c r="DF31" s="7">
        <f t="shared" si="118"/>
        <v>43399</v>
      </c>
      <c r="DG31" s="7">
        <f t="shared" si="173"/>
        <v>43399</v>
      </c>
      <c r="DH31" s="7">
        <f t="shared" si="174"/>
        <v>43404</v>
      </c>
      <c r="DI31" s="7">
        <f t="shared" si="175"/>
        <v>43407</v>
      </c>
      <c r="DJ31" s="16">
        <f t="shared" si="119"/>
        <v>43415</v>
      </c>
      <c r="DK31" s="29"/>
      <c r="DL31" s="7">
        <f t="shared" si="120"/>
        <v>43399</v>
      </c>
      <c r="DM31" s="7">
        <f t="shared" si="121"/>
        <v>43404</v>
      </c>
      <c r="DN31" s="33">
        <f t="shared" si="176"/>
        <v>43404</v>
      </c>
      <c r="DO31" s="7">
        <f t="shared" si="122"/>
        <v>43408</v>
      </c>
      <c r="DP31" s="7">
        <f t="shared" si="123"/>
        <v>43427</v>
      </c>
      <c r="DQ31" s="7">
        <f t="shared" si="177"/>
        <v>43427</v>
      </c>
      <c r="DR31" s="7">
        <f t="shared" si="178"/>
        <v>43432</v>
      </c>
      <c r="DS31" s="7">
        <f t="shared" si="179"/>
        <v>43435</v>
      </c>
      <c r="DT31" s="16">
        <f t="shared" si="124"/>
        <v>43443</v>
      </c>
      <c r="DU31" s="29"/>
      <c r="DV31" s="7">
        <f t="shared" si="125"/>
        <v>43427</v>
      </c>
      <c r="DW31" s="7">
        <f t="shared" si="126"/>
        <v>43432</v>
      </c>
      <c r="DX31" s="33">
        <f t="shared" si="180"/>
        <v>43432</v>
      </c>
      <c r="DY31" s="7">
        <f t="shared" si="127"/>
        <v>43436</v>
      </c>
      <c r="DZ31" s="7">
        <f t="shared" si="128"/>
        <v>43455</v>
      </c>
      <c r="EA31" s="7">
        <f t="shared" si="181"/>
        <v>43455</v>
      </c>
      <c r="EB31" s="7">
        <f t="shared" si="182"/>
        <v>43460</v>
      </c>
      <c r="EC31" s="7">
        <f t="shared" si="183"/>
        <v>43463</v>
      </c>
      <c r="ED31" s="16">
        <f t="shared" si="129"/>
        <v>43471</v>
      </c>
      <c r="EE31" s="29"/>
      <c r="EF31" s="42"/>
      <c r="EG31" s="42"/>
      <c r="EH31" s="42"/>
      <c r="EI31" s="42"/>
      <c r="EJ31" s="42"/>
      <c r="EK31" s="42"/>
    </row>
    <row r="32" spans="1:141" ht="11.25" customHeight="1" x14ac:dyDescent="0.2">
      <c r="A32" s="6" t="s">
        <v>104</v>
      </c>
      <c r="B32" s="6" t="s">
        <v>105</v>
      </c>
      <c r="C32" s="4">
        <f t="shared" si="0"/>
        <v>30</v>
      </c>
      <c r="D32" s="47">
        <f t="shared" si="1"/>
        <v>55</v>
      </c>
      <c r="E32" s="46"/>
      <c r="F32" s="7">
        <f t="shared" ref="F32" si="184">G32-ShipWindow</f>
        <v>43080</v>
      </c>
      <c r="G32" s="7">
        <f t="shared" ref="G32" si="185">H32</f>
        <v>43085</v>
      </c>
      <c r="H32" s="33">
        <f t="shared" ref="H32" si="186">I32-OriginLoad</f>
        <v>43085</v>
      </c>
      <c r="I32" s="7">
        <f t="shared" ref="I32" si="187">J32-$C32</f>
        <v>43089</v>
      </c>
      <c r="J32" s="7">
        <f t="shared" ref="J32" si="188">K32</f>
        <v>43119</v>
      </c>
      <c r="K32" s="7">
        <f t="shared" ref="K32" si="189">L32-Port2DC</f>
        <v>43119</v>
      </c>
      <c r="L32" s="7">
        <f t="shared" ref="L32" si="190">M32-TransloadDays</f>
        <v>43124</v>
      </c>
      <c r="M32" s="7">
        <f t="shared" ref="M32" si="191">N32-RailDays</f>
        <v>43127</v>
      </c>
      <c r="N32" s="16">
        <f t="shared" si="7"/>
        <v>43135</v>
      </c>
      <c r="O32" s="29"/>
      <c r="P32" s="7">
        <f t="shared" ref="P32" si="192">Q32-ShipWindow</f>
        <v>43108</v>
      </c>
      <c r="Q32" s="7">
        <f t="shared" ref="Q32" si="193">R32</f>
        <v>43113</v>
      </c>
      <c r="R32" s="33">
        <f t="shared" ref="R32" si="194">S32-OriginLoad</f>
        <v>43113</v>
      </c>
      <c r="S32" s="7">
        <f t="shared" ref="S32" si="195">T32-$C32</f>
        <v>43117</v>
      </c>
      <c r="T32" s="7">
        <f t="shared" ref="T32" si="196">U32</f>
        <v>43147</v>
      </c>
      <c r="U32" s="7">
        <f t="shared" ref="U32" si="197">V32-Port2DC</f>
        <v>43147</v>
      </c>
      <c r="V32" s="7">
        <f t="shared" ref="V32" si="198">W32-TransloadDays</f>
        <v>43152</v>
      </c>
      <c r="W32" s="7">
        <f t="shared" ref="W32" si="199">X32-RailDays</f>
        <v>43155</v>
      </c>
      <c r="X32" s="16">
        <f t="shared" si="74"/>
        <v>43163</v>
      </c>
      <c r="Y32" s="29"/>
      <c r="Z32" s="7">
        <f t="shared" ref="Z32" si="200">AA32-ShipWindow</f>
        <v>43136</v>
      </c>
      <c r="AA32" s="7">
        <f t="shared" ref="AA32" si="201">AB32</f>
        <v>43141</v>
      </c>
      <c r="AB32" s="33">
        <f t="shared" ref="AB32" si="202">AC32-OriginLoad</f>
        <v>43141</v>
      </c>
      <c r="AC32" s="7">
        <f t="shared" ref="AC32" si="203">AD32-$C32</f>
        <v>43145</v>
      </c>
      <c r="AD32" s="7">
        <f t="shared" ref="AD32" si="204">AE32</f>
        <v>43175</v>
      </c>
      <c r="AE32" s="7">
        <f t="shared" ref="AE32" si="205">AF32-Port2DC</f>
        <v>43175</v>
      </c>
      <c r="AF32" s="7">
        <f t="shared" ref="AF32" si="206">AG32-TransloadDays</f>
        <v>43180</v>
      </c>
      <c r="AG32" s="7">
        <f t="shared" ref="AG32" si="207">AH32-RailDays</f>
        <v>43183</v>
      </c>
      <c r="AH32" s="16">
        <f t="shared" si="79"/>
        <v>43191</v>
      </c>
      <c r="AI32" s="29"/>
      <c r="AJ32" s="7">
        <f t="shared" ref="AJ32" si="208">AK32-ShipWindow</f>
        <v>43164</v>
      </c>
      <c r="AK32" s="7">
        <f t="shared" ref="AK32" si="209">AL32</f>
        <v>43169</v>
      </c>
      <c r="AL32" s="33">
        <f t="shared" ref="AL32" si="210">AM32-OriginLoad</f>
        <v>43169</v>
      </c>
      <c r="AM32" s="7">
        <f t="shared" ref="AM32" si="211">AN32-$C32</f>
        <v>43173</v>
      </c>
      <c r="AN32" s="7">
        <f t="shared" ref="AN32" si="212">AO32</f>
        <v>43203</v>
      </c>
      <c r="AO32" s="7">
        <f t="shared" ref="AO32" si="213">AP32-Port2DC</f>
        <v>43203</v>
      </c>
      <c r="AP32" s="7">
        <f t="shared" ref="AP32" si="214">AQ32-TransloadDays</f>
        <v>43208</v>
      </c>
      <c r="AQ32" s="7">
        <f t="shared" ref="AQ32" si="215">AR32-RailDays</f>
        <v>43211</v>
      </c>
      <c r="AR32" s="16">
        <f t="shared" si="84"/>
        <v>43219</v>
      </c>
      <c r="AS32" s="29"/>
      <c r="AT32" s="7">
        <f t="shared" ref="AT32" si="216">AU32-ShipWindow</f>
        <v>43192</v>
      </c>
      <c r="AU32" s="7">
        <f t="shared" ref="AU32" si="217">AV32</f>
        <v>43197</v>
      </c>
      <c r="AV32" s="33">
        <f t="shared" ref="AV32" si="218">AW32-OriginLoad</f>
        <v>43197</v>
      </c>
      <c r="AW32" s="7">
        <f t="shared" ref="AW32" si="219">AX32-$C32</f>
        <v>43201</v>
      </c>
      <c r="AX32" s="7">
        <f t="shared" ref="AX32" si="220">AY32</f>
        <v>43231</v>
      </c>
      <c r="AY32" s="7">
        <f t="shared" ref="AY32" si="221">AZ32-Port2DC</f>
        <v>43231</v>
      </c>
      <c r="AZ32" s="7">
        <f t="shared" ref="AZ32" si="222">BA32-TransloadDays</f>
        <v>43236</v>
      </c>
      <c r="BA32" s="7">
        <f t="shared" ref="BA32" si="223">BB32-RailDays</f>
        <v>43239</v>
      </c>
      <c r="BB32" s="16">
        <f t="shared" si="89"/>
        <v>43247</v>
      </c>
      <c r="BC32" s="29"/>
      <c r="BD32" s="7">
        <f t="shared" ref="BD32" si="224">BE32-ShipWindow</f>
        <v>43220</v>
      </c>
      <c r="BE32" s="7">
        <f t="shared" ref="BE32" si="225">BF32</f>
        <v>43225</v>
      </c>
      <c r="BF32" s="33">
        <f t="shared" ref="BF32" si="226">BG32-OriginLoad</f>
        <v>43225</v>
      </c>
      <c r="BG32" s="7">
        <f t="shared" ref="BG32" si="227">BH32-$C32</f>
        <v>43229</v>
      </c>
      <c r="BH32" s="7">
        <f t="shared" ref="BH32" si="228">BI32</f>
        <v>43259</v>
      </c>
      <c r="BI32" s="7">
        <f t="shared" ref="BI32" si="229">BJ32-Port2DC</f>
        <v>43259</v>
      </c>
      <c r="BJ32" s="7">
        <f t="shared" ref="BJ32" si="230">BK32-TransloadDays</f>
        <v>43264</v>
      </c>
      <c r="BK32" s="7">
        <f t="shared" ref="BK32" si="231">BL32-RailDays</f>
        <v>43267</v>
      </c>
      <c r="BL32" s="16">
        <f t="shared" si="94"/>
        <v>43275</v>
      </c>
      <c r="BM32" s="29"/>
      <c r="BN32" s="7">
        <f t="shared" ref="BN32" si="232">BO32-ShipWindow</f>
        <v>43248</v>
      </c>
      <c r="BO32" s="7">
        <f t="shared" ref="BO32" si="233">BP32</f>
        <v>43253</v>
      </c>
      <c r="BP32" s="33">
        <f t="shared" ref="BP32" si="234">BQ32-OriginLoad</f>
        <v>43253</v>
      </c>
      <c r="BQ32" s="7">
        <f t="shared" ref="BQ32" si="235">BR32-$C32</f>
        <v>43257</v>
      </c>
      <c r="BR32" s="7">
        <f t="shared" ref="BR32" si="236">BS32</f>
        <v>43287</v>
      </c>
      <c r="BS32" s="7">
        <f t="shared" ref="BS32" si="237">BT32-Port2DC</f>
        <v>43287</v>
      </c>
      <c r="BT32" s="7">
        <f t="shared" ref="BT32" si="238">BU32-TransloadDays</f>
        <v>43292</v>
      </c>
      <c r="BU32" s="7">
        <f t="shared" ref="BU32" si="239">BV32-RailDays</f>
        <v>43295</v>
      </c>
      <c r="BV32" s="16">
        <f t="shared" si="99"/>
        <v>43303</v>
      </c>
      <c r="BW32" s="29"/>
      <c r="BX32" s="7">
        <f t="shared" ref="BX32" si="240">BY32-ShipWindow</f>
        <v>43276</v>
      </c>
      <c r="BY32" s="7">
        <f t="shared" ref="BY32" si="241">BZ32</f>
        <v>43281</v>
      </c>
      <c r="BZ32" s="33">
        <f t="shared" ref="BZ32" si="242">CA32-OriginLoad</f>
        <v>43281</v>
      </c>
      <c r="CA32" s="7">
        <f t="shared" ref="CA32" si="243">CB32-$C32</f>
        <v>43285</v>
      </c>
      <c r="CB32" s="7">
        <f t="shared" ref="CB32" si="244">CC32</f>
        <v>43315</v>
      </c>
      <c r="CC32" s="7">
        <f t="shared" ref="CC32" si="245">CD32-Port2DC</f>
        <v>43315</v>
      </c>
      <c r="CD32" s="7">
        <f t="shared" ref="CD32" si="246">CE32-TransloadDays</f>
        <v>43320</v>
      </c>
      <c r="CE32" s="7">
        <f t="shared" ref="CE32" si="247">CF32-RailDays</f>
        <v>43323</v>
      </c>
      <c r="CF32" s="16">
        <f t="shared" si="104"/>
        <v>43331</v>
      </c>
      <c r="CG32" s="29"/>
      <c r="CH32" s="7">
        <f t="shared" ref="CH32" si="248">CI32-ShipWindow</f>
        <v>43304</v>
      </c>
      <c r="CI32" s="7">
        <f t="shared" ref="CI32" si="249">CJ32</f>
        <v>43309</v>
      </c>
      <c r="CJ32" s="33">
        <f t="shared" ref="CJ32" si="250">CK32-OriginLoad</f>
        <v>43309</v>
      </c>
      <c r="CK32" s="7">
        <f t="shared" ref="CK32" si="251">CL32-$C32</f>
        <v>43313</v>
      </c>
      <c r="CL32" s="7">
        <f t="shared" ref="CL32" si="252">CM32</f>
        <v>43343</v>
      </c>
      <c r="CM32" s="7">
        <f t="shared" ref="CM32" si="253">CN32-Port2DC</f>
        <v>43343</v>
      </c>
      <c r="CN32" s="7">
        <f t="shared" ref="CN32" si="254">CO32-TransloadDays</f>
        <v>43348</v>
      </c>
      <c r="CO32" s="7">
        <f t="shared" ref="CO32" si="255">CP32-RailDays</f>
        <v>43351</v>
      </c>
      <c r="CP32" s="16">
        <f t="shared" si="109"/>
        <v>43359</v>
      </c>
      <c r="CQ32" s="29"/>
      <c r="CR32" s="7">
        <f t="shared" ref="CR32" si="256">CS32-ShipWindow</f>
        <v>43332</v>
      </c>
      <c r="CS32" s="7">
        <f t="shared" ref="CS32" si="257">CT32</f>
        <v>43337</v>
      </c>
      <c r="CT32" s="33">
        <f t="shared" ref="CT32" si="258">CU32-OriginLoad</f>
        <v>43337</v>
      </c>
      <c r="CU32" s="7">
        <f t="shared" ref="CU32" si="259">CV32-$C32</f>
        <v>43341</v>
      </c>
      <c r="CV32" s="7">
        <f t="shared" ref="CV32" si="260">CW32</f>
        <v>43371</v>
      </c>
      <c r="CW32" s="7">
        <f t="shared" ref="CW32" si="261">CX32-Port2DC</f>
        <v>43371</v>
      </c>
      <c r="CX32" s="7">
        <f t="shared" ref="CX32" si="262">CY32-TransloadDays</f>
        <v>43376</v>
      </c>
      <c r="CY32" s="7">
        <f t="shared" ref="CY32" si="263">CZ32-RailDays</f>
        <v>43379</v>
      </c>
      <c r="CZ32" s="16">
        <f t="shared" si="114"/>
        <v>43387</v>
      </c>
      <c r="DA32" s="29"/>
      <c r="DB32" s="7">
        <f t="shared" ref="DB32" si="264">DC32-ShipWindow</f>
        <v>43360</v>
      </c>
      <c r="DC32" s="7">
        <f t="shared" ref="DC32" si="265">DD32</f>
        <v>43365</v>
      </c>
      <c r="DD32" s="33">
        <f t="shared" ref="DD32" si="266">DE32-OriginLoad</f>
        <v>43365</v>
      </c>
      <c r="DE32" s="7">
        <f t="shared" ref="DE32" si="267">DF32-$C32</f>
        <v>43369</v>
      </c>
      <c r="DF32" s="7">
        <f t="shared" ref="DF32" si="268">DG32</f>
        <v>43399</v>
      </c>
      <c r="DG32" s="7">
        <f t="shared" ref="DG32" si="269">DH32-Port2DC</f>
        <v>43399</v>
      </c>
      <c r="DH32" s="7">
        <f t="shared" ref="DH32" si="270">DI32-TransloadDays</f>
        <v>43404</v>
      </c>
      <c r="DI32" s="7">
        <f t="shared" ref="DI32" si="271">DJ32-RailDays</f>
        <v>43407</v>
      </c>
      <c r="DJ32" s="16">
        <f t="shared" si="119"/>
        <v>43415</v>
      </c>
      <c r="DK32" s="29"/>
      <c r="DL32" s="7">
        <f t="shared" ref="DL32" si="272">DM32-ShipWindow</f>
        <v>43388</v>
      </c>
      <c r="DM32" s="7">
        <f t="shared" ref="DM32" si="273">DN32</f>
        <v>43393</v>
      </c>
      <c r="DN32" s="33">
        <f t="shared" ref="DN32" si="274">DO32-OriginLoad</f>
        <v>43393</v>
      </c>
      <c r="DO32" s="7">
        <f t="shared" ref="DO32" si="275">DP32-$C32</f>
        <v>43397</v>
      </c>
      <c r="DP32" s="7">
        <f t="shared" ref="DP32" si="276">DQ32</f>
        <v>43427</v>
      </c>
      <c r="DQ32" s="7">
        <f t="shared" ref="DQ32" si="277">DR32-Port2DC</f>
        <v>43427</v>
      </c>
      <c r="DR32" s="7">
        <f t="shared" ref="DR32" si="278">DS32-TransloadDays</f>
        <v>43432</v>
      </c>
      <c r="DS32" s="7">
        <f t="shared" ref="DS32" si="279">DT32-RailDays</f>
        <v>43435</v>
      </c>
      <c r="DT32" s="16">
        <f t="shared" si="124"/>
        <v>43443</v>
      </c>
      <c r="DU32" s="29"/>
      <c r="DV32" s="7">
        <f t="shared" ref="DV32" si="280">DW32-ShipWindow</f>
        <v>43416</v>
      </c>
      <c r="DW32" s="7">
        <f t="shared" ref="DW32" si="281">DX32</f>
        <v>43421</v>
      </c>
      <c r="DX32" s="33">
        <f t="shared" ref="DX32" si="282">DY32-OriginLoad</f>
        <v>43421</v>
      </c>
      <c r="DY32" s="7">
        <f t="shared" ref="DY32" si="283">DZ32-$C32</f>
        <v>43425</v>
      </c>
      <c r="DZ32" s="7">
        <f t="shared" ref="DZ32" si="284">EA32</f>
        <v>43455</v>
      </c>
      <c r="EA32" s="7">
        <f t="shared" ref="EA32" si="285">EB32-Port2DC</f>
        <v>43455</v>
      </c>
      <c r="EB32" s="7">
        <f t="shared" ref="EB32" si="286">EC32-TransloadDays</f>
        <v>43460</v>
      </c>
      <c r="EC32" s="7">
        <f t="shared" ref="EC32" si="287">ED32-RailDays</f>
        <v>43463</v>
      </c>
      <c r="ED32" s="16">
        <f t="shared" si="129"/>
        <v>43471</v>
      </c>
      <c r="EE32" s="29"/>
      <c r="EF32" s="42"/>
      <c r="EG32" s="42"/>
      <c r="EH32" s="42"/>
      <c r="EI32" s="42"/>
      <c r="EJ32" s="42"/>
      <c r="EK32" s="42"/>
    </row>
    <row r="33" spans="1:141" ht="11.25" customHeight="1" x14ac:dyDescent="0.2">
      <c r="A33" s="6" t="s">
        <v>20</v>
      </c>
      <c r="B33" s="6" t="s">
        <v>21</v>
      </c>
      <c r="C33" s="4">
        <f t="shared" si="0"/>
        <v>18</v>
      </c>
      <c r="D33" s="47">
        <f t="shared" si="1"/>
        <v>43</v>
      </c>
      <c r="E33" s="46"/>
      <c r="F33" s="7">
        <f t="shared" si="68"/>
        <v>43092</v>
      </c>
      <c r="G33" s="7">
        <f t="shared" si="69"/>
        <v>43097</v>
      </c>
      <c r="H33" s="33">
        <f t="shared" si="132"/>
        <v>43097</v>
      </c>
      <c r="I33" s="7">
        <f t="shared" si="130"/>
        <v>43101</v>
      </c>
      <c r="J33" s="7">
        <f t="shared" si="131"/>
        <v>43119</v>
      </c>
      <c r="K33" s="7">
        <f t="shared" si="133"/>
        <v>43119</v>
      </c>
      <c r="L33" s="7">
        <f t="shared" si="134"/>
        <v>43124</v>
      </c>
      <c r="M33" s="7">
        <f t="shared" si="135"/>
        <v>43127</v>
      </c>
      <c r="N33" s="16">
        <f t="shared" si="7"/>
        <v>43135</v>
      </c>
      <c r="O33" s="29"/>
      <c r="P33" s="7">
        <f t="shared" si="70"/>
        <v>43120</v>
      </c>
      <c r="Q33" s="7">
        <f t="shared" si="71"/>
        <v>43125</v>
      </c>
      <c r="R33" s="33">
        <f t="shared" si="136"/>
        <v>43125</v>
      </c>
      <c r="S33" s="7">
        <f t="shared" si="72"/>
        <v>43129</v>
      </c>
      <c r="T33" s="7">
        <f t="shared" si="73"/>
        <v>43147</v>
      </c>
      <c r="U33" s="7">
        <f t="shared" si="137"/>
        <v>43147</v>
      </c>
      <c r="V33" s="7">
        <f t="shared" si="138"/>
        <v>43152</v>
      </c>
      <c r="W33" s="7">
        <f t="shared" si="139"/>
        <v>43155</v>
      </c>
      <c r="X33" s="16">
        <f t="shared" si="74"/>
        <v>43163</v>
      </c>
      <c r="Y33" s="29"/>
      <c r="Z33" s="7">
        <f t="shared" si="75"/>
        <v>43148</v>
      </c>
      <c r="AA33" s="7">
        <f t="shared" si="76"/>
        <v>43153</v>
      </c>
      <c r="AB33" s="33">
        <f t="shared" si="140"/>
        <v>43153</v>
      </c>
      <c r="AC33" s="7">
        <f t="shared" si="77"/>
        <v>43157</v>
      </c>
      <c r="AD33" s="7">
        <f t="shared" si="78"/>
        <v>43175</v>
      </c>
      <c r="AE33" s="7">
        <f t="shared" si="141"/>
        <v>43175</v>
      </c>
      <c r="AF33" s="7">
        <f t="shared" si="142"/>
        <v>43180</v>
      </c>
      <c r="AG33" s="7">
        <f t="shared" si="143"/>
        <v>43183</v>
      </c>
      <c r="AH33" s="16">
        <f t="shared" si="79"/>
        <v>43191</v>
      </c>
      <c r="AI33" s="29"/>
      <c r="AJ33" s="7">
        <f t="shared" si="80"/>
        <v>43176</v>
      </c>
      <c r="AK33" s="7">
        <f t="shared" si="81"/>
        <v>43181</v>
      </c>
      <c r="AL33" s="33">
        <f t="shared" si="144"/>
        <v>43181</v>
      </c>
      <c r="AM33" s="7">
        <f t="shared" si="82"/>
        <v>43185</v>
      </c>
      <c r="AN33" s="7">
        <f t="shared" si="83"/>
        <v>43203</v>
      </c>
      <c r="AO33" s="7">
        <f t="shared" si="145"/>
        <v>43203</v>
      </c>
      <c r="AP33" s="7">
        <f t="shared" si="146"/>
        <v>43208</v>
      </c>
      <c r="AQ33" s="7">
        <f t="shared" si="147"/>
        <v>43211</v>
      </c>
      <c r="AR33" s="16">
        <f t="shared" si="84"/>
        <v>43219</v>
      </c>
      <c r="AS33" s="29"/>
      <c r="AT33" s="7">
        <f t="shared" si="85"/>
        <v>43204</v>
      </c>
      <c r="AU33" s="7">
        <f t="shared" si="86"/>
        <v>43209</v>
      </c>
      <c r="AV33" s="33">
        <f t="shared" si="148"/>
        <v>43209</v>
      </c>
      <c r="AW33" s="7">
        <f t="shared" si="87"/>
        <v>43213</v>
      </c>
      <c r="AX33" s="7">
        <f t="shared" si="88"/>
        <v>43231</v>
      </c>
      <c r="AY33" s="7">
        <f t="shared" si="149"/>
        <v>43231</v>
      </c>
      <c r="AZ33" s="7">
        <f t="shared" si="150"/>
        <v>43236</v>
      </c>
      <c r="BA33" s="7">
        <f t="shared" si="151"/>
        <v>43239</v>
      </c>
      <c r="BB33" s="16">
        <f t="shared" si="89"/>
        <v>43247</v>
      </c>
      <c r="BC33" s="29"/>
      <c r="BD33" s="7">
        <f t="shared" si="90"/>
        <v>43232</v>
      </c>
      <c r="BE33" s="7">
        <f t="shared" si="91"/>
        <v>43237</v>
      </c>
      <c r="BF33" s="33">
        <f t="shared" si="152"/>
        <v>43237</v>
      </c>
      <c r="BG33" s="7">
        <f t="shared" si="92"/>
        <v>43241</v>
      </c>
      <c r="BH33" s="7">
        <f t="shared" si="93"/>
        <v>43259</v>
      </c>
      <c r="BI33" s="7">
        <f t="shared" si="153"/>
        <v>43259</v>
      </c>
      <c r="BJ33" s="7">
        <f t="shared" si="154"/>
        <v>43264</v>
      </c>
      <c r="BK33" s="7">
        <f t="shared" si="155"/>
        <v>43267</v>
      </c>
      <c r="BL33" s="16">
        <f t="shared" si="94"/>
        <v>43275</v>
      </c>
      <c r="BM33" s="29"/>
      <c r="BN33" s="7">
        <f t="shared" si="95"/>
        <v>43260</v>
      </c>
      <c r="BO33" s="7">
        <f t="shared" si="96"/>
        <v>43265</v>
      </c>
      <c r="BP33" s="33">
        <f t="shared" si="156"/>
        <v>43265</v>
      </c>
      <c r="BQ33" s="7">
        <f t="shared" si="97"/>
        <v>43269</v>
      </c>
      <c r="BR33" s="7">
        <f t="shared" si="98"/>
        <v>43287</v>
      </c>
      <c r="BS33" s="7">
        <f t="shared" si="157"/>
        <v>43287</v>
      </c>
      <c r="BT33" s="7">
        <f t="shared" si="158"/>
        <v>43292</v>
      </c>
      <c r="BU33" s="7">
        <f t="shared" si="159"/>
        <v>43295</v>
      </c>
      <c r="BV33" s="16">
        <f t="shared" si="99"/>
        <v>43303</v>
      </c>
      <c r="BW33" s="29"/>
      <c r="BX33" s="7">
        <f t="shared" si="100"/>
        <v>43288</v>
      </c>
      <c r="BY33" s="7">
        <f t="shared" si="101"/>
        <v>43293</v>
      </c>
      <c r="BZ33" s="33">
        <f t="shared" si="160"/>
        <v>43293</v>
      </c>
      <c r="CA33" s="7">
        <f t="shared" si="102"/>
        <v>43297</v>
      </c>
      <c r="CB33" s="7">
        <f t="shared" si="103"/>
        <v>43315</v>
      </c>
      <c r="CC33" s="7">
        <f t="shared" si="161"/>
        <v>43315</v>
      </c>
      <c r="CD33" s="7">
        <f t="shared" si="162"/>
        <v>43320</v>
      </c>
      <c r="CE33" s="7">
        <f t="shared" si="163"/>
        <v>43323</v>
      </c>
      <c r="CF33" s="16">
        <f t="shared" si="104"/>
        <v>43331</v>
      </c>
      <c r="CG33" s="29"/>
      <c r="CH33" s="7">
        <f t="shared" si="105"/>
        <v>43316</v>
      </c>
      <c r="CI33" s="7">
        <f t="shared" si="106"/>
        <v>43321</v>
      </c>
      <c r="CJ33" s="33">
        <f t="shared" si="164"/>
        <v>43321</v>
      </c>
      <c r="CK33" s="7">
        <f t="shared" si="107"/>
        <v>43325</v>
      </c>
      <c r="CL33" s="7">
        <f t="shared" si="108"/>
        <v>43343</v>
      </c>
      <c r="CM33" s="7">
        <f t="shared" si="165"/>
        <v>43343</v>
      </c>
      <c r="CN33" s="7">
        <f t="shared" si="166"/>
        <v>43348</v>
      </c>
      <c r="CO33" s="7">
        <f t="shared" si="167"/>
        <v>43351</v>
      </c>
      <c r="CP33" s="16">
        <f t="shared" si="109"/>
        <v>43359</v>
      </c>
      <c r="CQ33" s="29"/>
      <c r="CR33" s="7">
        <f t="shared" si="110"/>
        <v>43344</v>
      </c>
      <c r="CS33" s="7">
        <f t="shared" si="111"/>
        <v>43349</v>
      </c>
      <c r="CT33" s="33">
        <f t="shared" si="168"/>
        <v>43349</v>
      </c>
      <c r="CU33" s="7">
        <f t="shared" si="112"/>
        <v>43353</v>
      </c>
      <c r="CV33" s="7">
        <f t="shared" si="113"/>
        <v>43371</v>
      </c>
      <c r="CW33" s="7">
        <f t="shared" si="169"/>
        <v>43371</v>
      </c>
      <c r="CX33" s="7">
        <f t="shared" si="170"/>
        <v>43376</v>
      </c>
      <c r="CY33" s="7">
        <f t="shared" si="171"/>
        <v>43379</v>
      </c>
      <c r="CZ33" s="16">
        <f t="shared" si="114"/>
        <v>43387</v>
      </c>
      <c r="DA33" s="29"/>
      <c r="DB33" s="7">
        <f t="shared" si="115"/>
        <v>43372</v>
      </c>
      <c r="DC33" s="7">
        <f t="shared" si="116"/>
        <v>43377</v>
      </c>
      <c r="DD33" s="33">
        <f t="shared" si="172"/>
        <v>43377</v>
      </c>
      <c r="DE33" s="7">
        <f t="shared" si="117"/>
        <v>43381</v>
      </c>
      <c r="DF33" s="7">
        <f t="shared" si="118"/>
        <v>43399</v>
      </c>
      <c r="DG33" s="7">
        <f t="shared" si="173"/>
        <v>43399</v>
      </c>
      <c r="DH33" s="7">
        <f t="shared" si="174"/>
        <v>43404</v>
      </c>
      <c r="DI33" s="7">
        <f t="shared" si="175"/>
        <v>43407</v>
      </c>
      <c r="DJ33" s="16">
        <f t="shared" si="119"/>
        <v>43415</v>
      </c>
      <c r="DK33" s="29"/>
      <c r="DL33" s="7">
        <f t="shared" si="120"/>
        <v>43400</v>
      </c>
      <c r="DM33" s="7">
        <f t="shared" si="121"/>
        <v>43405</v>
      </c>
      <c r="DN33" s="33">
        <f t="shared" si="176"/>
        <v>43405</v>
      </c>
      <c r="DO33" s="7">
        <f t="shared" si="122"/>
        <v>43409</v>
      </c>
      <c r="DP33" s="7">
        <f t="shared" si="123"/>
        <v>43427</v>
      </c>
      <c r="DQ33" s="7">
        <f t="shared" si="177"/>
        <v>43427</v>
      </c>
      <c r="DR33" s="7">
        <f t="shared" si="178"/>
        <v>43432</v>
      </c>
      <c r="DS33" s="7">
        <f t="shared" si="179"/>
        <v>43435</v>
      </c>
      <c r="DT33" s="16">
        <f t="shared" si="124"/>
        <v>43443</v>
      </c>
      <c r="DU33" s="29"/>
      <c r="DV33" s="7">
        <f t="shared" si="125"/>
        <v>43428</v>
      </c>
      <c r="DW33" s="7">
        <f t="shared" si="126"/>
        <v>43433</v>
      </c>
      <c r="DX33" s="33">
        <f t="shared" si="180"/>
        <v>43433</v>
      </c>
      <c r="DY33" s="7">
        <f t="shared" si="127"/>
        <v>43437</v>
      </c>
      <c r="DZ33" s="7">
        <f t="shared" si="128"/>
        <v>43455</v>
      </c>
      <c r="EA33" s="7">
        <f t="shared" si="181"/>
        <v>43455</v>
      </c>
      <c r="EB33" s="7">
        <f t="shared" si="182"/>
        <v>43460</v>
      </c>
      <c r="EC33" s="7">
        <f t="shared" si="183"/>
        <v>43463</v>
      </c>
      <c r="ED33" s="16">
        <f t="shared" si="129"/>
        <v>43471</v>
      </c>
      <c r="EE33" s="29"/>
      <c r="EF33" s="42"/>
      <c r="EG33" s="42"/>
      <c r="EH33" s="42"/>
      <c r="EI33" s="42"/>
      <c r="EJ33" s="42"/>
      <c r="EK33" s="42"/>
    </row>
    <row r="34" spans="1:141" ht="11.25" customHeight="1" x14ac:dyDescent="0.2">
      <c r="A34" s="6" t="s">
        <v>22</v>
      </c>
      <c r="B34" s="6" t="s">
        <v>21</v>
      </c>
      <c r="C34" s="4">
        <f t="shared" si="0"/>
        <v>32</v>
      </c>
      <c r="D34" s="47">
        <f t="shared" si="1"/>
        <v>57</v>
      </c>
      <c r="E34" s="46"/>
      <c r="F34" s="7">
        <f t="shared" si="68"/>
        <v>43078</v>
      </c>
      <c r="G34" s="7">
        <f t="shared" si="69"/>
        <v>43083</v>
      </c>
      <c r="H34" s="33">
        <f t="shared" si="132"/>
        <v>43083</v>
      </c>
      <c r="I34" s="7">
        <f t="shared" si="130"/>
        <v>43087</v>
      </c>
      <c r="J34" s="7">
        <f t="shared" si="131"/>
        <v>43119</v>
      </c>
      <c r="K34" s="7">
        <f t="shared" si="133"/>
        <v>43119</v>
      </c>
      <c r="L34" s="7">
        <f t="shared" si="134"/>
        <v>43124</v>
      </c>
      <c r="M34" s="7">
        <f t="shared" si="135"/>
        <v>43127</v>
      </c>
      <c r="N34" s="16">
        <f t="shared" si="7"/>
        <v>43135</v>
      </c>
      <c r="O34" s="29"/>
      <c r="P34" s="7">
        <f t="shared" si="70"/>
        <v>43106</v>
      </c>
      <c r="Q34" s="7">
        <f t="shared" si="71"/>
        <v>43111</v>
      </c>
      <c r="R34" s="33">
        <f t="shared" si="136"/>
        <v>43111</v>
      </c>
      <c r="S34" s="7">
        <f t="shared" si="72"/>
        <v>43115</v>
      </c>
      <c r="T34" s="7">
        <f t="shared" si="73"/>
        <v>43147</v>
      </c>
      <c r="U34" s="7">
        <f t="shared" si="137"/>
        <v>43147</v>
      </c>
      <c r="V34" s="7">
        <f t="shared" si="138"/>
        <v>43152</v>
      </c>
      <c r="W34" s="7">
        <f t="shared" si="139"/>
        <v>43155</v>
      </c>
      <c r="X34" s="16">
        <f t="shared" si="74"/>
        <v>43163</v>
      </c>
      <c r="Y34" s="29"/>
      <c r="Z34" s="7">
        <f t="shared" si="75"/>
        <v>43134</v>
      </c>
      <c r="AA34" s="7">
        <f t="shared" si="76"/>
        <v>43139</v>
      </c>
      <c r="AB34" s="33">
        <f t="shared" si="140"/>
        <v>43139</v>
      </c>
      <c r="AC34" s="7">
        <f t="shared" si="77"/>
        <v>43143</v>
      </c>
      <c r="AD34" s="7">
        <f t="shared" si="78"/>
        <v>43175</v>
      </c>
      <c r="AE34" s="7">
        <f t="shared" si="141"/>
        <v>43175</v>
      </c>
      <c r="AF34" s="7">
        <f t="shared" si="142"/>
        <v>43180</v>
      </c>
      <c r="AG34" s="7">
        <f t="shared" si="143"/>
        <v>43183</v>
      </c>
      <c r="AH34" s="16">
        <f t="shared" si="79"/>
        <v>43191</v>
      </c>
      <c r="AI34" s="29"/>
      <c r="AJ34" s="7">
        <f t="shared" si="80"/>
        <v>43162</v>
      </c>
      <c r="AK34" s="7">
        <f t="shared" si="81"/>
        <v>43167</v>
      </c>
      <c r="AL34" s="33">
        <f t="shared" si="144"/>
        <v>43167</v>
      </c>
      <c r="AM34" s="7">
        <f t="shared" si="82"/>
        <v>43171</v>
      </c>
      <c r="AN34" s="7">
        <f t="shared" si="83"/>
        <v>43203</v>
      </c>
      <c r="AO34" s="7">
        <f t="shared" si="145"/>
        <v>43203</v>
      </c>
      <c r="AP34" s="7">
        <f t="shared" si="146"/>
        <v>43208</v>
      </c>
      <c r="AQ34" s="7">
        <f t="shared" si="147"/>
        <v>43211</v>
      </c>
      <c r="AR34" s="16">
        <f t="shared" si="84"/>
        <v>43219</v>
      </c>
      <c r="AS34" s="29"/>
      <c r="AT34" s="7">
        <f t="shared" si="85"/>
        <v>43190</v>
      </c>
      <c r="AU34" s="7">
        <f t="shared" si="86"/>
        <v>43195</v>
      </c>
      <c r="AV34" s="33">
        <f t="shared" si="148"/>
        <v>43195</v>
      </c>
      <c r="AW34" s="7">
        <f t="shared" si="87"/>
        <v>43199</v>
      </c>
      <c r="AX34" s="7">
        <f t="shared" si="88"/>
        <v>43231</v>
      </c>
      <c r="AY34" s="7">
        <f t="shared" si="149"/>
        <v>43231</v>
      </c>
      <c r="AZ34" s="7">
        <f t="shared" si="150"/>
        <v>43236</v>
      </c>
      <c r="BA34" s="7">
        <f t="shared" si="151"/>
        <v>43239</v>
      </c>
      <c r="BB34" s="16">
        <f t="shared" si="89"/>
        <v>43247</v>
      </c>
      <c r="BC34" s="29"/>
      <c r="BD34" s="7">
        <f t="shared" si="90"/>
        <v>43218</v>
      </c>
      <c r="BE34" s="7">
        <f t="shared" si="91"/>
        <v>43223</v>
      </c>
      <c r="BF34" s="33">
        <f t="shared" si="152"/>
        <v>43223</v>
      </c>
      <c r="BG34" s="7">
        <f t="shared" si="92"/>
        <v>43227</v>
      </c>
      <c r="BH34" s="7">
        <f t="shared" si="93"/>
        <v>43259</v>
      </c>
      <c r="BI34" s="7">
        <f t="shared" si="153"/>
        <v>43259</v>
      </c>
      <c r="BJ34" s="7">
        <f t="shared" si="154"/>
        <v>43264</v>
      </c>
      <c r="BK34" s="7">
        <f t="shared" si="155"/>
        <v>43267</v>
      </c>
      <c r="BL34" s="16">
        <f t="shared" si="94"/>
        <v>43275</v>
      </c>
      <c r="BM34" s="29"/>
      <c r="BN34" s="7">
        <f t="shared" si="95"/>
        <v>43246</v>
      </c>
      <c r="BO34" s="7">
        <f t="shared" si="96"/>
        <v>43251</v>
      </c>
      <c r="BP34" s="33">
        <f t="shared" si="156"/>
        <v>43251</v>
      </c>
      <c r="BQ34" s="7">
        <f t="shared" si="97"/>
        <v>43255</v>
      </c>
      <c r="BR34" s="7">
        <f t="shared" si="98"/>
        <v>43287</v>
      </c>
      <c r="BS34" s="7">
        <f t="shared" si="157"/>
        <v>43287</v>
      </c>
      <c r="BT34" s="7">
        <f t="shared" si="158"/>
        <v>43292</v>
      </c>
      <c r="BU34" s="7">
        <f t="shared" si="159"/>
        <v>43295</v>
      </c>
      <c r="BV34" s="16">
        <f t="shared" si="99"/>
        <v>43303</v>
      </c>
      <c r="BW34" s="29"/>
      <c r="BX34" s="7">
        <f t="shared" si="100"/>
        <v>43274</v>
      </c>
      <c r="BY34" s="7">
        <f t="shared" si="101"/>
        <v>43279</v>
      </c>
      <c r="BZ34" s="33">
        <f t="shared" si="160"/>
        <v>43279</v>
      </c>
      <c r="CA34" s="7">
        <f t="shared" si="102"/>
        <v>43283</v>
      </c>
      <c r="CB34" s="7">
        <f t="shared" si="103"/>
        <v>43315</v>
      </c>
      <c r="CC34" s="7">
        <f t="shared" si="161"/>
        <v>43315</v>
      </c>
      <c r="CD34" s="7">
        <f t="shared" si="162"/>
        <v>43320</v>
      </c>
      <c r="CE34" s="7">
        <f t="shared" si="163"/>
        <v>43323</v>
      </c>
      <c r="CF34" s="16">
        <f t="shared" si="104"/>
        <v>43331</v>
      </c>
      <c r="CG34" s="29"/>
      <c r="CH34" s="7">
        <f t="shared" si="105"/>
        <v>43302</v>
      </c>
      <c r="CI34" s="7">
        <f t="shared" si="106"/>
        <v>43307</v>
      </c>
      <c r="CJ34" s="33">
        <f t="shared" si="164"/>
        <v>43307</v>
      </c>
      <c r="CK34" s="7">
        <f t="shared" si="107"/>
        <v>43311</v>
      </c>
      <c r="CL34" s="7">
        <f t="shared" si="108"/>
        <v>43343</v>
      </c>
      <c r="CM34" s="7">
        <f t="shared" si="165"/>
        <v>43343</v>
      </c>
      <c r="CN34" s="7">
        <f t="shared" si="166"/>
        <v>43348</v>
      </c>
      <c r="CO34" s="7">
        <f t="shared" si="167"/>
        <v>43351</v>
      </c>
      <c r="CP34" s="16">
        <f t="shared" si="109"/>
        <v>43359</v>
      </c>
      <c r="CQ34" s="29"/>
      <c r="CR34" s="7">
        <f t="shared" si="110"/>
        <v>43330</v>
      </c>
      <c r="CS34" s="7">
        <f t="shared" si="111"/>
        <v>43335</v>
      </c>
      <c r="CT34" s="33">
        <f t="shared" si="168"/>
        <v>43335</v>
      </c>
      <c r="CU34" s="7">
        <f t="shared" si="112"/>
        <v>43339</v>
      </c>
      <c r="CV34" s="7">
        <f t="shared" si="113"/>
        <v>43371</v>
      </c>
      <c r="CW34" s="7">
        <f t="shared" si="169"/>
        <v>43371</v>
      </c>
      <c r="CX34" s="7">
        <f t="shared" si="170"/>
        <v>43376</v>
      </c>
      <c r="CY34" s="7">
        <f t="shared" si="171"/>
        <v>43379</v>
      </c>
      <c r="CZ34" s="16">
        <f t="shared" si="114"/>
        <v>43387</v>
      </c>
      <c r="DA34" s="29"/>
      <c r="DB34" s="7">
        <f t="shared" si="115"/>
        <v>43358</v>
      </c>
      <c r="DC34" s="7">
        <f t="shared" si="116"/>
        <v>43363</v>
      </c>
      <c r="DD34" s="33">
        <f t="shared" si="172"/>
        <v>43363</v>
      </c>
      <c r="DE34" s="7">
        <f t="shared" si="117"/>
        <v>43367</v>
      </c>
      <c r="DF34" s="7">
        <f t="shared" si="118"/>
        <v>43399</v>
      </c>
      <c r="DG34" s="7">
        <f t="shared" si="173"/>
        <v>43399</v>
      </c>
      <c r="DH34" s="7">
        <f t="shared" si="174"/>
        <v>43404</v>
      </c>
      <c r="DI34" s="7">
        <f t="shared" si="175"/>
        <v>43407</v>
      </c>
      <c r="DJ34" s="16">
        <f t="shared" si="119"/>
        <v>43415</v>
      </c>
      <c r="DK34" s="29"/>
      <c r="DL34" s="7">
        <f t="shared" si="120"/>
        <v>43386</v>
      </c>
      <c r="DM34" s="7">
        <f t="shared" si="121"/>
        <v>43391</v>
      </c>
      <c r="DN34" s="33">
        <f t="shared" si="176"/>
        <v>43391</v>
      </c>
      <c r="DO34" s="7">
        <f t="shared" si="122"/>
        <v>43395</v>
      </c>
      <c r="DP34" s="7">
        <f t="shared" si="123"/>
        <v>43427</v>
      </c>
      <c r="DQ34" s="7">
        <f t="shared" si="177"/>
        <v>43427</v>
      </c>
      <c r="DR34" s="7">
        <f t="shared" si="178"/>
        <v>43432</v>
      </c>
      <c r="DS34" s="7">
        <f t="shared" si="179"/>
        <v>43435</v>
      </c>
      <c r="DT34" s="16">
        <f t="shared" si="124"/>
        <v>43443</v>
      </c>
      <c r="DU34" s="29"/>
      <c r="DV34" s="7">
        <f t="shared" si="125"/>
        <v>43414</v>
      </c>
      <c r="DW34" s="7">
        <f t="shared" si="126"/>
        <v>43419</v>
      </c>
      <c r="DX34" s="33">
        <f t="shared" si="180"/>
        <v>43419</v>
      </c>
      <c r="DY34" s="7">
        <f t="shared" si="127"/>
        <v>43423</v>
      </c>
      <c r="DZ34" s="7">
        <f t="shared" si="128"/>
        <v>43455</v>
      </c>
      <c r="EA34" s="7">
        <f t="shared" si="181"/>
        <v>43455</v>
      </c>
      <c r="EB34" s="7">
        <f t="shared" si="182"/>
        <v>43460</v>
      </c>
      <c r="EC34" s="7">
        <f t="shared" si="183"/>
        <v>43463</v>
      </c>
      <c r="ED34" s="16">
        <f t="shared" si="129"/>
        <v>43471</v>
      </c>
      <c r="EE34" s="29"/>
      <c r="EF34" s="42"/>
      <c r="EG34" s="42"/>
      <c r="EH34" s="42"/>
      <c r="EI34" s="42"/>
      <c r="EJ34" s="42"/>
      <c r="EK34" s="42"/>
    </row>
    <row r="35" spans="1:141" ht="11.25" customHeight="1" x14ac:dyDescent="0.2">
      <c r="A35" s="6" t="s">
        <v>106</v>
      </c>
      <c r="B35" s="6" t="s">
        <v>21</v>
      </c>
      <c r="C35" s="4">
        <f t="shared" si="0"/>
        <v>23</v>
      </c>
      <c r="D35" s="47">
        <f t="shared" si="1"/>
        <v>48</v>
      </c>
      <c r="E35" s="46"/>
      <c r="F35" s="7">
        <f t="shared" si="68"/>
        <v>43087</v>
      </c>
      <c r="G35" s="7">
        <f t="shared" si="69"/>
        <v>43092</v>
      </c>
      <c r="H35" s="33">
        <f t="shared" si="132"/>
        <v>43092</v>
      </c>
      <c r="I35" s="7">
        <f t="shared" si="130"/>
        <v>43096</v>
      </c>
      <c r="J35" s="7">
        <f t="shared" si="131"/>
        <v>43119</v>
      </c>
      <c r="K35" s="7">
        <f t="shared" si="133"/>
        <v>43119</v>
      </c>
      <c r="L35" s="7">
        <f t="shared" si="134"/>
        <v>43124</v>
      </c>
      <c r="M35" s="7">
        <f t="shared" si="135"/>
        <v>43127</v>
      </c>
      <c r="N35" s="16">
        <f t="shared" si="7"/>
        <v>43135</v>
      </c>
      <c r="O35" s="29"/>
      <c r="P35" s="7">
        <f t="shared" si="70"/>
        <v>43115</v>
      </c>
      <c r="Q35" s="7">
        <f t="shared" si="71"/>
        <v>43120</v>
      </c>
      <c r="R35" s="33">
        <f t="shared" si="136"/>
        <v>43120</v>
      </c>
      <c r="S35" s="7">
        <f t="shared" si="72"/>
        <v>43124</v>
      </c>
      <c r="T35" s="7">
        <f t="shared" si="73"/>
        <v>43147</v>
      </c>
      <c r="U35" s="7">
        <f t="shared" si="137"/>
        <v>43147</v>
      </c>
      <c r="V35" s="7">
        <f t="shared" si="138"/>
        <v>43152</v>
      </c>
      <c r="W35" s="7">
        <f t="shared" si="139"/>
        <v>43155</v>
      </c>
      <c r="X35" s="16">
        <f t="shared" si="74"/>
        <v>43163</v>
      </c>
      <c r="Y35" s="29"/>
      <c r="Z35" s="7">
        <f t="shared" si="75"/>
        <v>43143</v>
      </c>
      <c r="AA35" s="7">
        <f t="shared" si="76"/>
        <v>43148</v>
      </c>
      <c r="AB35" s="33">
        <f t="shared" si="140"/>
        <v>43148</v>
      </c>
      <c r="AC35" s="7">
        <f t="shared" si="77"/>
        <v>43152</v>
      </c>
      <c r="AD35" s="7">
        <f t="shared" si="78"/>
        <v>43175</v>
      </c>
      <c r="AE35" s="7">
        <f t="shared" si="141"/>
        <v>43175</v>
      </c>
      <c r="AF35" s="7">
        <f t="shared" si="142"/>
        <v>43180</v>
      </c>
      <c r="AG35" s="7">
        <f t="shared" si="143"/>
        <v>43183</v>
      </c>
      <c r="AH35" s="16">
        <f t="shared" si="79"/>
        <v>43191</v>
      </c>
      <c r="AI35" s="29"/>
      <c r="AJ35" s="7">
        <f t="shared" si="80"/>
        <v>43171</v>
      </c>
      <c r="AK35" s="7">
        <f t="shared" si="81"/>
        <v>43176</v>
      </c>
      <c r="AL35" s="33">
        <f t="shared" si="144"/>
        <v>43176</v>
      </c>
      <c r="AM35" s="7">
        <f t="shared" si="82"/>
        <v>43180</v>
      </c>
      <c r="AN35" s="7">
        <f t="shared" si="83"/>
        <v>43203</v>
      </c>
      <c r="AO35" s="7">
        <f t="shared" si="145"/>
        <v>43203</v>
      </c>
      <c r="AP35" s="7">
        <f t="shared" si="146"/>
        <v>43208</v>
      </c>
      <c r="AQ35" s="7">
        <f t="shared" si="147"/>
        <v>43211</v>
      </c>
      <c r="AR35" s="16">
        <f t="shared" si="84"/>
        <v>43219</v>
      </c>
      <c r="AS35" s="29"/>
      <c r="AT35" s="7">
        <f t="shared" si="85"/>
        <v>43199</v>
      </c>
      <c r="AU35" s="7">
        <f t="shared" si="86"/>
        <v>43204</v>
      </c>
      <c r="AV35" s="33">
        <f t="shared" si="148"/>
        <v>43204</v>
      </c>
      <c r="AW35" s="7">
        <f t="shared" si="87"/>
        <v>43208</v>
      </c>
      <c r="AX35" s="7">
        <f t="shared" si="88"/>
        <v>43231</v>
      </c>
      <c r="AY35" s="7">
        <f t="shared" si="149"/>
        <v>43231</v>
      </c>
      <c r="AZ35" s="7">
        <f t="shared" si="150"/>
        <v>43236</v>
      </c>
      <c r="BA35" s="7">
        <f t="shared" si="151"/>
        <v>43239</v>
      </c>
      <c r="BB35" s="16">
        <f t="shared" si="89"/>
        <v>43247</v>
      </c>
      <c r="BC35" s="29"/>
      <c r="BD35" s="7">
        <f t="shared" si="90"/>
        <v>43227</v>
      </c>
      <c r="BE35" s="7">
        <f t="shared" si="91"/>
        <v>43232</v>
      </c>
      <c r="BF35" s="33">
        <f t="shared" si="152"/>
        <v>43232</v>
      </c>
      <c r="BG35" s="7">
        <f t="shared" si="92"/>
        <v>43236</v>
      </c>
      <c r="BH35" s="7">
        <f t="shared" si="93"/>
        <v>43259</v>
      </c>
      <c r="BI35" s="7">
        <f t="shared" si="153"/>
        <v>43259</v>
      </c>
      <c r="BJ35" s="7">
        <f t="shared" si="154"/>
        <v>43264</v>
      </c>
      <c r="BK35" s="7">
        <f t="shared" si="155"/>
        <v>43267</v>
      </c>
      <c r="BL35" s="16">
        <f t="shared" si="94"/>
        <v>43275</v>
      </c>
      <c r="BM35" s="29"/>
      <c r="BN35" s="7">
        <f t="shared" si="95"/>
        <v>43255</v>
      </c>
      <c r="BO35" s="7">
        <f t="shared" si="96"/>
        <v>43260</v>
      </c>
      <c r="BP35" s="33">
        <f t="shared" si="156"/>
        <v>43260</v>
      </c>
      <c r="BQ35" s="7">
        <f t="shared" si="97"/>
        <v>43264</v>
      </c>
      <c r="BR35" s="7">
        <f t="shared" si="98"/>
        <v>43287</v>
      </c>
      <c r="BS35" s="7">
        <f t="shared" si="157"/>
        <v>43287</v>
      </c>
      <c r="BT35" s="7">
        <f t="shared" si="158"/>
        <v>43292</v>
      </c>
      <c r="BU35" s="7">
        <f t="shared" si="159"/>
        <v>43295</v>
      </c>
      <c r="BV35" s="16">
        <f t="shared" si="99"/>
        <v>43303</v>
      </c>
      <c r="BW35" s="29"/>
      <c r="BX35" s="7">
        <f t="shared" si="100"/>
        <v>43283</v>
      </c>
      <c r="BY35" s="7">
        <f t="shared" si="101"/>
        <v>43288</v>
      </c>
      <c r="BZ35" s="33">
        <f t="shared" si="160"/>
        <v>43288</v>
      </c>
      <c r="CA35" s="7">
        <f t="shared" si="102"/>
        <v>43292</v>
      </c>
      <c r="CB35" s="7">
        <f t="shared" si="103"/>
        <v>43315</v>
      </c>
      <c r="CC35" s="7">
        <f t="shared" si="161"/>
        <v>43315</v>
      </c>
      <c r="CD35" s="7">
        <f t="shared" si="162"/>
        <v>43320</v>
      </c>
      <c r="CE35" s="7">
        <f t="shared" si="163"/>
        <v>43323</v>
      </c>
      <c r="CF35" s="16">
        <f t="shared" si="104"/>
        <v>43331</v>
      </c>
      <c r="CG35" s="29"/>
      <c r="CH35" s="7">
        <f t="shared" si="105"/>
        <v>43311</v>
      </c>
      <c r="CI35" s="7">
        <f t="shared" si="106"/>
        <v>43316</v>
      </c>
      <c r="CJ35" s="33">
        <f t="shared" si="164"/>
        <v>43316</v>
      </c>
      <c r="CK35" s="7">
        <f t="shared" si="107"/>
        <v>43320</v>
      </c>
      <c r="CL35" s="7">
        <f t="shared" si="108"/>
        <v>43343</v>
      </c>
      <c r="CM35" s="7">
        <f t="shared" si="165"/>
        <v>43343</v>
      </c>
      <c r="CN35" s="7">
        <f t="shared" si="166"/>
        <v>43348</v>
      </c>
      <c r="CO35" s="7">
        <f t="shared" si="167"/>
        <v>43351</v>
      </c>
      <c r="CP35" s="16">
        <f t="shared" si="109"/>
        <v>43359</v>
      </c>
      <c r="CQ35" s="29"/>
      <c r="CR35" s="7">
        <f t="shared" si="110"/>
        <v>43339</v>
      </c>
      <c r="CS35" s="7">
        <f t="shared" si="111"/>
        <v>43344</v>
      </c>
      <c r="CT35" s="33">
        <f t="shared" si="168"/>
        <v>43344</v>
      </c>
      <c r="CU35" s="7">
        <f t="shared" si="112"/>
        <v>43348</v>
      </c>
      <c r="CV35" s="7">
        <f t="shared" si="113"/>
        <v>43371</v>
      </c>
      <c r="CW35" s="7">
        <f t="shared" si="169"/>
        <v>43371</v>
      </c>
      <c r="CX35" s="7">
        <f t="shared" si="170"/>
        <v>43376</v>
      </c>
      <c r="CY35" s="7">
        <f t="shared" si="171"/>
        <v>43379</v>
      </c>
      <c r="CZ35" s="16">
        <f t="shared" si="114"/>
        <v>43387</v>
      </c>
      <c r="DA35" s="29"/>
      <c r="DB35" s="7">
        <f t="shared" si="115"/>
        <v>43367</v>
      </c>
      <c r="DC35" s="7">
        <f t="shared" si="116"/>
        <v>43372</v>
      </c>
      <c r="DD35" s="33">
        <f t="shared" si="172"/>
        <v>43372</v>
      </c>
      <c r="DE35" s="7">
        <f t="shared" si="117"/>
        <v>43376</v>
      </c>
      <c r="DF35" s="7">
        <f t="shared" si="118"/>
        <v>43399</v>
      </c>
      <c r="DG35" s="7">
        <f t="shared" si="173"/>
        <v>43399</v>
      </c>
      <c r="DH35" s="7">
        <f t="shared" si="174"/>
        <v>43404</v>
      </c>
      <c r="DI35" s="7">
        <f t="shared" si="175"/>
        <v>43407</v>
      </c>
      <c r="DJ35" s="16">
        <f t="shared" si="119"/>
        <v>43415</v>
      </c>
      <c r="DK35" s="29"/>
      <c r="DL35" s="7">
        <f t="shared" si="120"/>
        <v>43395</v>
      </c>
      <c r="DM35" s="7">
        <f t="shared" si="121"/>
        <v>43400</v>
      </c>
      <c r="DN35" s="33">
        <f t="shared" si="176"/>
        <v>43400</v>
      </c>
      <c r="DO35" s="7">
        <f t="shared" si="122"/>
        <v>43404</v>
      </c>
      <c r="DP35" s="7">
        <f t="shared" si="123"/>
        <v>43427</v>
      </c>
      <c r="DQ35" s="7">
        <f t="shared" si="177"/>
        <v>43427</v>
      </c>
      <c r="DR35" s="7">
        <f t="shared" si="178"/>
        <v>43432</v>
      </c>
      <c r="DS35" s="7">
        <f t="shared" si="179"/>
        <v>43435</v>
      </c>
      <c r="DT35" s="16">
        <f t="shared" si="124"/>
        <v>43443</v>
      </c>
      <c r="DU35" s="29"/>
      <c r="DV35" s="7">
        <f t="shared" si="125"/>
        <v>43423</v>
      </c>
      <c r="DW35" s="7">
        <f t="shared" si="126"/>
        <v>43428</v>
      </c>
      <c r="DX35" s="33">
        <f t="shared" si="180"/>
        <v>43428</v>
      </c>
      <c r="DY35" s="7">
        <f t="shared" si="127"/>
        <v>43432</v>
      </c>
      <c r="DZ35" s="7">
        <f t="shared" si="128"/>
        <v>43455</v>
      </c>
      <c r="EA35" s="7">
        <f t="shared" si="181"/>
        <v>43455</v>
      </c>
      <c r="EB35" s="7">
        <f t="shared" si="182"/>
        <v>43460</v>
      </c>
      <c r="EC35" s="7">
        <f t="shared" si="183"/>
        <v>43463</v>
      </c>
      <c r="ED35" s="16">
        <f t="shared" si="129"/>
        <v>43471</v>
      </c>
      <c r="EE35" s="29"/>
      <c r="EF35" s="42"/>
      <c r="EG35" s="42"/>
      <c r="EH35" s="42"/>
      <c r="EI35" s="42"/>
      <c r="EJ35" s="42"/>
      <c r="EK35" s="42"/>
    </row>
    <row r="36" spans="1:141" ht="11.25" customHeight="1" x14ac:dyDescent="0.2">
      <c r="A36" s="6" t="s">
        <v>5</v>
      </c>
      <c r="B36" s="6" t="s">
        <v>6</v>
      </c>
      <c r="C36" s="4">
        <f t="shared" si="0"/>
        <v>35</v>
      </c>
      <c r="D36" s="47">
        <f t="shared" si="1"/>
        <v>60</v>
      </c>
      <c r="E36" s="46"/>
      <c r="F36" s="7">
        <f t="shared" si="68"/>
        <v>43075</v>
      </c>
      <c r="G36" s="7">
        <f t="shared" si="69"/>
        <v>43080</v>
      </c>
      <c r="H36" s="33">
        <f t="shared" si="132"/>
        <v>43080</v>
      </c>
      <c r="I36" s="7">
        <f t="shared" si="130"/>
        <v>43084</v>
      </c>
      <c r="J36" s="7">
        <f t="shared" si="131"/>
        <v>43119</v>
      </c>
      <c r="K36" s="7">
        <f t="shared" si="133"/>
        <v>43119</v>
      </c>
      <c r="L36" s="7">
        <f t="shared" si="134"/>
        <v>43124</v>
      </c>
      <c r="M36" s="7">
        <f t="shared" si="135"/>
        <v>43127</v>
      </c>
      <c r="N36" s="16">
        <f t="shared" si="7"/>
        <v>43135</v>
      </c>
      <c r="O36" s="29"/>
      <c r="P36" s="7">
        <f t="shared" si="70"/>
        <v>43103</v>
      </c>
      <c r="Q36" s="7">
        <f t="shared" si="71"/>
        <v>43108</v>
      </c>
      <c r="R36" s="33">
        <f t="shared" si="136"/>
        <v>43108</v>
      </c>
      <c r="S36" s="7">
        <f t="shared" si="72"/>
        <v>43112</v>
      </c>
      <c r="T36" s="7">
        <f t="shared" si="73"/>
        <v>43147</v>
      </c>
      <c r="U36" s="7">
        <f t="shared" si="137"/>
        <v>43147</v>
      </c>
      <c r="V36" s="7">
        <f t="shared" si="138"/>
        <v>43152</v>
      </c>
      <c r="W36" s="7">
        <f t="shared" si="139"/>
        <v>43155</v>
      </c>
      <c r="X36" s="16">
        <f t="shared" si="74"/>
        <v>43163</v>
      </c>
      <c r="Y36" s="29"/>
      <c r="Z36" s="7">
        <f t="shared" si="75"/>
        <v>43131</v>
      </c>
      <c r="AA36" s="7">
        <f t="shared" si="76"/>
        <v>43136</v>
      </c>
      <c r="AB36" s="33">
        <f t="shared" si="140"/>
        <v>43136</v>
      </c>
      <c r="AC36" s="7">
        <f t="shared" si="77"/>
        <v>43140</v>
      </c>
      <c r="AD36" s="7">
        <f t="shared" si="78"/>
        <v>43175</v>
      </c>
      <c r="AE36" s="7">
        <f t="shared" si="141"/>
        <v>43175</v>
      </c>
      <c r="AF36" s="7">
        <f t="shared" si="142"/>
        <v>43180</v>
      </c>
      <c r="AG36" s="7">
        <f t="shared" si="143"/>
        <v>43183</v>
      </c>
      <c r="AH36" s="16">
        <f t="shared" si="79"/>
        <v>43191</v>
      </c>
      <c r="AI36" s="29"/>
      <c r="AJ36" s="7">
        <f t="shared" si="80"/>
        <v>43159</v>
      </c>
      <c r="AK36" s="7">
        <f t="shared" si="81"/>
        <v>43164</v>
      </c>
      <c r="AL36" s="33">
        <f t="shared" si="144"/>
        <v>43164</v>
      </c>
      <c r="AM36" s="7">
        <f t="shared" si="82"/>
        <v>43168</v>
      </c>
      <c r="AN36" s="7">
        <f t="shared" si="83"/>
        <v>43203</v>
      </c>
      <c r="AO36" s="7">
        <f t="shared" si="145"/>
        <v>43203</v>
      </c>
      <c r="AP36" s="7">
        <f t="shared" si="146"/>
        <v>43208</v>
      </c>
      <c r="AQ36" s="7">
        <f t="shared" si="147"/>
        <v>43211</v>
      </c>
      <c r="AR36" s="16">
        <f t="shared" si="84"/>
        <v>43219</v>
      </c>
      <c r="AS36" s="29"/>
      <c r="AT36" s="7">
        <f t="shared" si="85"/>
        <v>43187</v>
      </c>
      <c r="AU36" s="7">
        <f t="shared" si="86"/>
        <v>43192</v>
      </c>
      <c r="AV36" s="33">
        <f t="shared" si="148"/>
        <v>43192</v>
      </c>
      <c r="AW36" s="7">
        <f t="shared" si="87"/>
        <v>43196</v>
      </c>
      <c r="AX36" s="7">
        <f t="shared" si="88"/>
        <v>43231</v>
      </c>
      <c r="AY36" s="7">
        <f t="shared" si="149"/>
        <v>43231</v>
      </c>
      <c r="AZ36" s="7">
        <f t="shared" si="150"/>
        <v>43236</v>
      </c>
      <c r="BA36" s="7">
        <f t="shared" si="151"/>
        <v>43239</v>
      </c>
      <c r="BB36" s="16">
        <f t="shared" si="89"/>
        <v>43247</v>
      </c>
      <c r="BC36" s="29"/>
      <c r="BD36" s="7">
        <f t="shared" si="90"/>
        <v>43215</v>
      </c>
      <c r="BE36" s="7">
        <f t="shared" si="91"/>
        <v>43220</v>
      </c>
      <c r="BF36" s="33">
        <f t="shared" si="152"/>
        <v>43220</v>
      </c>
      <c r="BG36" s="7">
        <f t="shared" si="92"/>
        <v>43224</v>
      </c>
      <c r="BH36" s="7">
        <f t="shared" si="93"/>
        <v>43259</v>
      </c>
      <c r="BI36" s="7">
        <f t="shared" si="153"/>
        <v>43259</v>
      </c>
      <c r="BJ36" s="7">
        <f t="shared" si="154"/>
        <v>43264</v>
      </c>
      <c r="BK36" s="7">
        <f t="shared" si="155"/>
        <v>43267</v>
      </c>
      <c r="BL36" s="16">
        <f t="shared" si="94"/>
        <v>43275</v>
      </c>
      <c r="BM36" s="29"/>
      <c r="BN36" s="7">
        <f t="shared" si="95"/>
        <v>43243</v>
      </c>
      <c r="BO36" s="7">
        <f t="shared" si="96"/>
        <v>43248</v>
      </c>
      <c r="BP36" s="33">
        <f t="shared" si="156"/>
        <v>43248</v>
      </c>
      <c r="BQ36" s="7">
        <f t="shared" si="97"/>
        <v>43252</v>
      </c>
      <c r="BR36" s="7">
        <f t="shared" si="98"/>
        <v>43287</v>
      </c>
      <c r="BS36" s="7">
        <f t="shared" si="157"/>
        <v>43287</v>
      </c>
      <c r="BT36" s="7">
        <f t="shared" si="158"/>
        <v>43292</v>
      </c>
      <c r="BU36" s="7">
        <f t="shared" si="159"/>
        <v>43295</v>
      </c>
      <c r="BV36" s="16">
        <f t="shared" si="99"/>
        <v>43303</v>
      </c>
      <c r="BW36" s="29"/>
      <c r="BX36" s="7">
        <f t="shared" si="100"/>
        <v>43271</v>
      </c>
      <c r="BY36" s="7">
        <f t="shared" si="101"/>
        <v>43276</v>
      </c>
      <c r="BZ36" s="33">
        <f t="shared" si="160"/>
        <v>43276</v>
      </c>
      <c r="CA36" s="7">
        <f t="shared" si="102"/>
        <v>43280</v>
      </c>
      <c r="CB36" s="7">
        <f t="shared" si="103"/>
        <v>43315</v>
      </c>
      <c r="CC36" s="7">
        <f t="shared" si="161"/>
        <v>43315</v>
      </c>
      <c r="CD36" s="7">
        <f t="shared" si="162"/>
        <v>43320</v>
      </c>
      <c r="CE36" s="7">
        <f t="shared" si="163"/>
        <v>43323</v>
      </c>
      <c r="CF36" s="16">
        <f t="shared" si="104"/>
        <v>43331</v>
      </c>
      <c r="CG36" s="29"/>
      <c r="CH36" s="7">
        <f t="shared" si="105"/>
        <v>43299</v>
      </c>
      <c r="CI36" s="7">
        <f t="shared" si="106"/>
        <v>43304</v>
      </c>
      <c r="CJ36" s="33">
        <f t="shared" si="164"/>
        <v>43304</v>
      </c>
      <c r="CK36" s="7">
        <f t="shared" si="107"/>
        <v>43308</v>
      </c>
      <c r="CL36" s="7">
        <f t="shared" si="108"/>
        <v>43343</v>
      </c>
      <c r="CM36" s="7">
        <f t="shared" si="165"/>
        <v>43343</v>
      </c>
      <c r="CN36" s="7">
        <f t="shared" si="166"/>
        <v>43348</v>
      </c>
      <c r="CO36" s="7">
        <f t="shared" si="167"/>
        <v>43351</v>
      </c>
      <c r="CP36" s="16">
        <f t="shared" si="109"/>
        <v>43359</v>
      </c>
      <c r="CQ36" s="29"/>
      <c r="CR36" s="7">
        <f t="shared" si="110"/>
        <v>43327</v>
      </c>
      <c r="CS36" s="7">
        <f t="shared" si="111"/>
        <v>43332</v>
      </c>
      <c r="CT36" s="33">
        <f t="shared" si="168"/>
        <v>43332</v>
      </c>
      <c r="CU36" s="7">
        <f t="shared" si="112"/>
        <v>43336</v>
      </c>
      <c r="CV36" s="7">
        <f t="shared" si="113"/>
        <v>43371</v>
      </c>
      <c r="CW36" s="7">
        <f t="shared" si="169"/>
        <v>43371</v>
      </c>
      <c r="CX36" s="7">
        <f t="shared" si="170"/>
        <v>43376</v>
      </c>
      <c r="CY36" s="7">
        <f t="shared" si="171"/>
        <v>43379</v>
      </c>
      <c r="CZ36" s="16">
        <f t="shared" si="114"/>
        <v>43387</v>
      </c>
      <c r="DA36" s="29"/>
      <c r="DB36" s="7">
        <f t="shared" si="115"/>
        <v>43355</v>
      </c>
      <c r="DC36" s="7">
        <f t="shared" si="116"/>
        <v>43360</v>
      </c>
      <c r="DD36" s="33">
        <f t="shared" si="172"/>
        <v>43360</v>
      </c>
      <c r="DE36" s="7">
        <f t="shared" si="117"/>
        <v>43364</v>
      </c>
      <c r="DF36" s="7">
        <f t="shared" si="118"/>
        <v>43399</v>
      </c>
      <c r="DG36" s="7">
        <f t="shared" si="173"/>
        <v>43399</v>
      </c>
      <c r="DH36" s="7">
        <f t="shared" si="174"/>
        <v>43404</v>
      </c>
      <c r="DI36" s="7">
        <f t="shared" si="175"/>
        <v>43407</v>
      </c>
      <c r="DJ36" s="16">
        <f t="shared" si="119"/>
        <v>43415</v>
      </c>
      <c r="DK36" s="29"/>
      <c r="DL36" s="7">
        <f t="shared" si="120"/>
        <v>43383</v>
      </c>
      <c r="DM36" s="7">
        <f t="shared" si="121"/>
        <v>43388</v>
      </c>
      <c r="DN36" s="33">
        <f t="shared" si="176"/>
        <v>43388</v>
      </c>
      <c r="DO36" s="7">
        <f t="shared" si="122"/>
        <v>43392</v>
      </c>
      <c r="DP36" s="7">
        <f t="shared" si="123"/>
        <v>43427</v>
      </c>
      <c r="DQ36" s="7">
        <f t="shared" si="177"/>
        <v>43427</v>
      </c>
      <c r="DR36" s="7">
        <f t="shared" si="178"/>
        <v>43432</v>
      </c>
      <c r="DS36" s="7">
        <f t="shared" si="179"/>
        <v>43435</v>
      </c>
      <c r="DT36" s="16">
        <f t="shared" si="124"/>
        <v>43443</v>
      </c>
      <c r="DU36" s="29"/>
      <c r="DV36" s="7">
        <f t="shared" si="125"/>
        <v>43411</v>
      </c>
      <c r="DW36" s="7">
        <f t="shared" si="126"/>
        <v>43416</v>
      </c>
      <c r="DX36" s="33">
        <f t="shared" si="180"/>
        <v>43416</v>
      </c>
      <c r="DY36" s="7">
        <f t="shared" si="127"/>
        <v>43420</v>
      </c>
      <c r="DZ36" s="7">
        <f t="shared" si="128"/>
        <v>43455</v>
      </c>
      <c r="EA36" s="7">
        <f t="shared" si="181"/>
        <v>43455</v>
      </c>
      <c r="EB36" s="7">
        <f t="shared" si="182"/>
        <v>43460</v>
      </c>
      <c r="EC36" s="7">
        <f t="shared" si="183"/>
        <v>43463</v>
      </c>
      <c r="ED36" s="16">
        <f t="shared" si="129"/>
        <v>43471</v>
      </c>
      <c r="EE36" s="29"/>
      <c r="EF36" s="42"/>
      <c r="EG36" s="42"/>
      <c r="EH36" s="42"/>
      <c r="EI36" s="42"/>
      <c r="EJ36" s="42"/>
      <c r="EK36" s="42"/>
    </row>
    <row r="37" spans="1:141" ht="11.25" customHeight="1" x14ac:dyDescent="0.2">
      <c r="A37" s="6" t="s">
        <v>23</v>
      </c>
      <c r="B37" s="6" t="s">
        <v>6</v>
      </c>
      <c r="C37" s="4">
        <f t="shared" si="0"/>
        <v>25</v>
      </c>
      <c r="D37" s="47">
        <f t="shared" si="1"/>
        <v>50</v>
      </c>
      <c r="E37" s="46"/>
      <c r="F37" s="7">
        <f t="shared" si="68"/>
        <v>43085</v>
      </c>
      <c r="G37" s="7">
        <f t="shared" si="69"/>
        <v>43090</v>
      </c>
      <c r="H37" s="33">
        <f t="shared" si="132"/>
        <v>43090</v>
      </c>
      <c r="I37" s="7">
        <f t="shared" si="130"/>
        <v>43094</v>
      </c>
      <c r="J37" s="7">
        <f t="shared" si="131"/>
        <v>43119</v>
      </c>
      <c r="K37" s="7">
        <f t="shared" si="133"/>
        <v>43119</v>
      </c>
      <c r="L37" s="7">
        <f t="shared" si="134"/>
        <v>43124</v>
      </c>
      <c r="M37" s="7">
        <f t="shared" si="135"/>
        <v>43127</v>
      </c>
      <c r="N37" s="16">
        <f t="shared" si="7"/>
        <v>43135</v>
      </c>
      <c r="O37" s="29"/>
      <c r="P37" s="7">
        <f t="shared" si="70"/>
        <v>43113</v>
      </c>
      <c r="Q37" s="7">
        <f t="shared" si="71"/>
        <v>43118</v>
      </c>
      <c r="R37" s="33">
        <f t="shared" si="136"/>
        <v>43118</v>
      </c>
      <c r="S37" s="7">
        <f t="shared" si="72"/>
        <v>43122</v>
      </c>
      <c r="T37" s="7">
        <f t="shared" si="73"/>
        <v>43147</v>
      </c>
      <c r="U37" s="7">
        <f t="shared" si="137"/>
        <v>43147</v>
      </c>
      <c r="V37" s="7">
        <f t="shared" si="138"/>
        <v>43152</v>
      </c>
      <c r="W37" s="7">
        <f t="shared" si="139"/>
        <v>43155</v>
      </c>
      <c r="X37" s="16">
        <f t="shared" si="74"/>
        <v>43163</v>
      </c>
      <c r="Y37" s="29"/>
      <c r="Z37" s="7">
        <f t="shared" si="75"/>
        <v>43141</v>
      </c>
      <c r="AA37" s="7">
        <f t="shared" si="76"/>
        <v>43146</v>
      </c>
      <c r="AB37" s="33">
        <f t="shared" si="140"/>
        <v>43146</v>
      </c>
      <c r="AC37" s="7">
        <f t="shared" si="77"/>
        <v>43150</v>
      </c>
      <c r="AD37" s="7">
        <f t="shared" si="78"/>
        <v>43175</v>
      </c>
      <c r="AE37" s="7">
        <f t="shared" si="141"/>
        <v>43175</v>
      </c>
      <c r="AF37" s="7">
        <f t="shared" si="142"/>
        <v>43180</v>
      </c>
      <c r="AG37" s="7">
        <f t="shared" si="143"/>
        <v>43183</v>
      </c>
      <c r="AH37" s="16">
        <f t="shared" si="79"/>
        <v>43191</v>
      </c>
      <c r="AI37" s="29"/>
      <c r="AJ37" s="7">
        <f t="shared" si="80"/>
        <v>43169</v>
      </c>
      <c r="AK37" s="7">
        <f t="shared" si="81"/>
        <v>43174</v>
      </c>
      <c r="AL37" s="33">
        <f t="shared" si="144"/>
        <v>43174</v>
      </c>
      <c r="AM37" s="7">
        <f t="shared" si="82"/>
        <v>43178</v>
      </c>
      <c r="AN37" s="7">
        <f t="shared" si="83"/>
        <v>43203</v>
      </c>
      <c r="AO37" s="7">
        <f t="shared" si="145"/>
        <v>43203</v>
      </c>
      <c r="AP37" s="7">
        <f t="shared" si="146"/>
        <v>43208</v>
      </c>
      <c r="AQ37" s="7">
        <f t="shared" si="147"/>
        <v>43211</v>
      </c>
      <c r="AR37" s="16">
        <f t="shared" si="84"/>
        <v>43219</v>
      </c>
      <c r="AS37" s="29"/>
      <c r="AT37" s="7">
        <f t="shared" si="85"/>
        <v>43197</v>
      </c>
      <c r="AU37" s="7">
        <f t="shared" si="86"/>
        <v>43202</v>
      </c>
      <c r="AV37" s="33">
        <f t="shared" si="148"/>
        <v>43202</v>
      </c>
      <c r="AW37" s="7">
        <f t="shared" si="87"/>
        <v>43206</v>
      </c>
      <c r="AX37" s="7">
        <f t="shared" si="88"/>
        <v>43231</v>
      </c>
      <c r="AY37" s="7">
        <f t="shared" si="149"/>
        <v>43231</v>
      </c>
      <c r="AZ37" s="7">
        <f t="shared" si="150"/>
        <v>43236</v>
      </c>
      <c r="BA37" s="7">
        <f t="shared" si="151"/>
        <v>43239</v>
      </c>
      <c r="BB37" s="16">
        <f t="shared" si="89"/>
        <v>43247</v>
      </c>
      <c r="BC37" s="29"/>
      <c r="BD37" s="7">
        <f t="shared" si="90"/>
        <v>43225</v>
      </c>
      <c r="BE37" s="7">
        <f t="shared" si="91"/>
        <v>43230</v>
      </c>
      <c r="BF37" s="33">
        <f t="shared" si="152"/>
        <v>43230</v>
      </c>
      <c r="BG37" s="7">
        <f t="shared" si="92"/>
        <v>43234</v>
      </c>
      <c r="BH37" s="7">
        <f t="shared" si="93"/>
        <v>43259</v>
      </c>
      <c r="BI37" s="7">
        <f t="shared" si="153"/>
        <v>43259</v>
      </c>
      <c r="BJ37" s="7">
        <f t="shared" si="154"/>
        <v>43264</v>
      </c>
      <c r="BK37" s="7">
        <f t="shared" si="155"/>
        <v>43267</v>
      </c>
      <c r="BL37" s="16">
        <f t="shared" si="94"/>
        <v>43275</v>
      </c>
      <c r="BM37" s="29"/>
      <c r="BN37" s="7">
        <f t="shared" si="95"/>
        <v>43253</v>
      </c>
      <c r="BO37" s="7">
        <f t="shared" si="96"/>
        <v>43258</v>
      </c>
      <c r="BP37" s="33">
        <f t="shared" si="156"/>
        <v>43258</v>
      </c>
      <c r="BQ37" s="7">
        <f t="shared" si="97"/>
        <v>43262</v>
      </c>
      <c r="BR37" s="7">
        <f t="shared" si="98"/>
        <v>43287</v>
      </c>
      <c r="BS37" s="7">
        <f t="shared" si="157"/>
        <v>43287</v>
      </c>
      <c r="BT37" s="7">
        <f t="shared" si="158"/>
        <v>43292</v>
      </c>
      <c r="BU37" s="7">
        <f t="shared" si="159"/>
        <v>43295</v>
      </c>
      <c r="BV37" s="16">
        <f t="shared" si="99"/>
        <v>43303</v>
      </c>
      <c r="BW37" s="29"/>
      <c r="BX37" s="7">
        <f t="shared" si="100"/>
        <v>43281</v>
      </c>
      <c r="BY37" s="7">
        <f t="shared" si="101"/>
        <v>43286</v>
      </c>
      <c r="BZ37" s="33">
        <f t="shared" si="160"/>
        <v>43286</v>
      </c>
      <c r="CA37" s="7">
        <f t="shared" si="102"/>
        <v>43290</v>
      </c>
      <c r="CB37" s="7">
        <f t="shared" si="103"/>
        <v>43315</v>
      </c>
      <c r="CC37" s="7">
        <f t="shared" si="161"/>
        <v>43315</v>
      </c>
      <c r="CD37" s="7">
        <f t="shared" si="162"/>
        <v>43320</v>
      </c>
      <c r="CE37" s="7">
        <f t="shared" si="163"/>
        <v>43323</v>
      </c>
      <c r="CF37" s="16">
        <f t="shared" si="104"/>
        <v>43331</v>
      </c>
      <c r="CG37" s="29"/>
      <c r="CH37" s="7">
        <f t="shared" si="105"/>
        <v>43309</v>
      </c>
      <c r="CI37" s="7">
        <f t="shared" si="106"/>
        <v>43314</v>
      </c>
      <c r="CJ37" s="33">
        <f t="shared" si="164"/>
        <v>43314</v>
      </c>
      <c r="CK37" s="7">
        <f t="shared" si="107"/>
        <v>43318</v>
      </c>
      <c r="CL37" s="7">
        <f t="shared" si="108"/>
        <v>43343</v>
      </c>
      <c r="CM37" s="7">
        <f t="shared" si="165"/>
        <v>43343</v>
      </c>
      <c r="CN37" s="7">
        <f t="shared" si="166"/>
        <v>43348</v>
      </c>
      <c r="CO37" s="7">
        <f t="shared" si="167"/>
        <v>43351</v>
      </c>
      <c r="CP37" s="16">
        <f t="shared" si="109"/>
        <v>43359</v>
      </c>
      <c r="CQ37" s="29"/>
      <c r="CR37" s="7">
        <f t="shared" si="110"/>
        <v>43337</v>
      </c>
      <c r="CS37" s="7">
        <f t="shared" si="111"/>
        <v>43342</v>
      </c>
      <c r="CT37" s="33">
        <f t="shared" si="168"/>
        <v>43342</v>
      </c>
      <c r="CU37" s="7">
        <f t="shared" si="112"/>
        <v>43346</v>
      </c>
      <c r="CV37" s="7">
        <f t="shared" si="113"/>
        <v>43371</v>
      </c>
      <c r="CW37" s="7">
        <f t="shared" si="169"/>
        <v>43371</v>
      </c>
      <c r="CX37" s="7">
        <f t="shared" si="170"/>
        <v>43376</v>
      </c>
      <c r="CY37" s="7">
        <f t="shared" si="171"/>
        <v>43379</v>
      </c>
      <c r="CZ37" s="16">
        <f t="shared" si="114"/>
        <v>43387</v>
      </c>
      <c r="DA37" s="29"/>
      <c r="DB37" s="7">
        <f t="shared" si="115"/>
        <v>43365</v>
      </c>
      <c r="DC37" s="7">
        <f t="shared" si="116"/>
        <v>43370</v>
      </c>
      <c r="DD37" s="33">
        <f t="shared" si="172"/>
        <v>43370</v>
      </c>
      <c r="DE37" s="7">
        <f t="shared" si="117"/>
        <v>43374</v>
      </c>
      <c r="DF37" s="7">
        <f t="shared" si="118"/>
        <v>43399</v>
      </c>
      <c r="DG37" s="7">
        <f t="shared" si="173"/>
        <v>43399</v>
      </c>
      <c r="DH37" s="7">
        <f t="shared" si="174"/>
        <v>43404</v>
      </c>
      <c r="DI37" s="7">
        <f t="shared" si="175"/>
        <v>43407</v>
      </c>
      <c r="DJ37" s="16">
        <f t="shared" si="119"/>
        <v>43415</v>
      </c>
      <c r="DK37" s="29"/>
      <c r="DL37" s="7">
        <f t="shared" si="120"/>
        <v>43393</v>
      </c>
      <c r="DM37" s="7">
        <f t="shared" si="121"/>
        <v>43398</v>
      </c>
      <c r="DN37" s="33">
        <f t="shared" si="176"/>
        <v>43398</v>
      </c>
      <c r="DO37" s="7">
        <f t="shared" si="122"/>
        <v>43402</v>
      </c>
      <c r="DP37" s="7">
        <f t="shared" si="123"/>
        <v>43427</v>
      </c>
      <c r="DQ37" s="7">
        <f t="shared" si="177"/>
        <v>43427</v>
      </c>
      <c r="DR37" s="7">
        <f t="shared" si="178"/>
        <v>43432</v>
      </c>
      <c r="DS37" s="7">
        <f t="shared" si="179"/>
        <v>43435</v>
      </c>
      <c r="DT37" s="16">
        <f t="shared" si="124"/>
        <v>43443</v>
      </c>
      <c r="DU37" s="29"/>
      <c r="DV37" s="7">
        <f t="shared" si="125"/>
        <v>43421</v>
      </c>
      <c r="DW37" s="7">
        <f t="shared" si="126"/>
        <v>43426</v>
      </c>
      <c r="DX37" s="33">
        <f t="shared" si="180"/>
        <v>43426</v>
      </c>
      <c r="DY37" s="7">
        <f t="shared" si="127"/>
        <v>43430</v>
      </c>
      <c r="DZ37" s="7">
        <f t="shared" si="128"/>
        <v>43455</v>
      </c>
      <c r="EA37" s="7">
        <f t="shared" si="181"/>
        <v>43455</v>
      </c>
      <c r="EB37" s="7">
        <f t="shared" si="182"/>
        <v>43460</v>
      </c>
      <c r="EC37" s="7">
        <f t="shared" si="183"/>
        <v>43463</v>
      </c>
      <c r="ED37" s="16">
        <f t="shared" si="129"/>
        <v>43471</v>
      </c>
      <c r="EE37" s="29"/>
      <c r="EF37" s="42"/>
      <c r="EG37" s="42"/>
      <c r="EH37" s="42"/>
      <c r="EI37" s="42"/>
      <c r="EJ37" s="42"/>
      <c r="EK37" s="42"/>
    </row>
    <row r="38" spans="1:141" ht="11.25" customHeight="1" x14ac:dyDescent="0.2">
      <c r="A38" s="6" t="s">
        <v>166</v>
      </c>
      <c r="B38" s="6" t="s">
        <v>17</v>
      </c>
      <c r="C38" s="4">
        <f t="shared" si="0"/>
        <v>16</v>
      </c>
      <c r="D38" s="47">
        <f t="shared" si="1"/>
        <v>41</v>
      </c>
      <c r="E38" s="46"/>
      <c r="F38" s="7">
        <f t="shared" si="68"/>
        <v>43094</v>
      </c>
      <c r="G38" s="7">
        <f t="shared" si="69"/>
        <v>43099</v>
      </c>
      <c r="H38" s="33">
        <f t="shared" si="132"/>
        <v>43099</v>
      </c>
      <c r="I38" s="7">
        <f t="shared" si="130"/>
        <v>43103</v>
      </c>
      <c r="J38" s="7">
        <f t="shared" si="131"/>
        <v>43119</v>
      </c>
      <c r="K38" s="7">
        <f t="shared" si="133"/>
        <v>43119</v>
      </c>
      <c r="L38" s="7">
        <f t="shared" si="134"/>
        <v>43124</v>
      </c>
      <c r="M38" s="7">
        <f t="shared" si="135"/>
        <v>43127</v>
      </c>
      <c r="N38" s="16">
        <f t="shared" si="7"/>
        <v>43135</v>
      </c>
      <c r="O38" s="29"/>
      <c r="P38" s="7">
        <f t="shared" si="70"/>
        <v>43122</v>
      </c>
      <c r="Q38" s="7">
        <f t="shared" si="71"/>
        <v>43127</v>
      </c>
      <c r="R38" s="33">
        <f t="shared" si="136"/>
        <v>43127</v>
      </c>
      <c r="S38" s="7">
        <f t="shared" si="72"/>
        <v>43131</v>
      </c>
      <c r="T38" s="7">
        <f t="shared" si="73"/>
        <v>43147</v>
      </c>
      <c r="U38" s="7">
        <f t="shared" si="137"/>
        <v>43147</v>
      </c>
      <c r="V38" s="7">
        <f t="shared" si="138"/>
        <v>43152</v>
      </c>
      <c r="W38" s="7">
        <f t="shared" si="139"/>
        <v>43155</v>
      </c>
      <c r="X38" s="16">
        <f t="shared" si="74"/>
        <v>43163</v>
      </c>
      <c r="Y38" s="29"/>
      <c r="Z38" s="7">
        <f t="shared" si="75"/>
        <v>43150</v>
      </c>
      <c r="AA38" s="7">
        <f t="shared" si="76"/>
        <v>43155</v>
      </c>
      <c r="AB38" s="33">
        <f t="shared" si="140"/>
        <v>43155</v>
      </c>
      <c r="AC38" s="7">
        <f t="shared" si="77"/>
        <v>43159</v>
      </c>
      <c r="AD38" s="7">
        <f t="shared" si="78"/>
        <v>43175</v>
      </c>
      <c r="AE38" s="7">
        <f t="shared" si="141"/>
        <v>43175</v>
      </c>
      <c r="AF38" s="7">
        <f t="shared" si="142"/>
        <v>43180</v>
      </c>
      <c r="AG38" s="7">
        <f t="shared" si="143"/>
        <v>43183</v>
      </c>
      <c r="AH38" s="16">
        <f t="shared" si="79"/>
        <v>43191</v>
      </c>
      <c r="AI38" s="29"/>
      <c r="AJ38" s="7">
        <f t="shared" si="80"/>
        <v>43178</v>
      </c>
      <c r="AK38" s="7">
        <f t="shared" si="81"/>
        <v>43183</v>
      </c>
      <c r="AL38" s="33">
        <f t="shared" si="144"/>
        <v>43183</v>
      </c>
      <c r="AM38" s="7">
        <f t="shared" si="82"/>
        <v>43187</v>
      </c>
      <c r="AN38" s="7">
        <f t="shared" si="83"/>
        <v>43203</v>
      </c>
      <c r="AO38" s="7">
        <f t="shared" si="145"/>
        <v>43203</v>
      </c>
      <c r="AP38" s="7">
        <f t="shared" si="146"/>
        <v>43208</v>
      </c>
      <c r="AQ38" s="7">
        <f t="shared" si="147"/>
        <v>43211</v>
      </c>
      <c r="AR38" s="16">
        <f t="shared" si="84"/>
        <v>43219</v>
      </c>
      <c r="AS38" s="29"/>
      <c r="AT38" s="7">
        <f t="shared" si="85"/>
        <v>43206</v>
      </c>
      <c r="AU38" s="7">
        <f t="shared" si="86"/>
        <v>43211</v>
      </c>
      <c r="AV38" s="33">
        <f t="shared" si="148"/>
        <v>43211</v>
      </c>
      <c r="AW38" s="7">
        <f t="shared" si="87"/>
        <v>43215</v>
      </c>
      <c r="AX38" s="7">
        <f t="shared" si="88"/>
        <v>43231</v>
      </c>
      <c r="AY38" s="7">
        <f t="shared" si="149"/>
        <v>43231</v>
      </c>
      <c r="AZ38" s="7">
        <f t="shared" si="150"/>
        <v>43236</v>
      </c>
      <c r="BA38" s="7">
        <f t="shared" si="151"/>
        <v>43239</v>
      </c>
      <c r="BB38" s="16">
        <f t="shared" si="89"/>
        <v>43247</v>
      </c>
      <c r="BC38" s="29"/>
      <c r="BD38" s="7">
        <f t="shared" si="90"/>
        <v>43234</v>
      </c>
      <c r="BE38" s="7">
        <f t="shared" si="91"/>
        <v>43239</v>
      </c>
      <c r="BF38" s="33">
        <f t="shared" si="152"/>
        <v>43239</v>
      </c>
      <c r="BG38" s="7">
        <f t="shared" si="92"/>
        <v>43243</v>
      </c>
      <c r="BH38" s="7">
        <f t="shared" si="93"/>
        <v>43259</v>
      </c>
      <c r="BI38" s="7">
        <f t="shared" si="153"/>
        <v>43259</v>
      </c>
      <c r="BJ38" s="7">
        <f t="shared" si="154"/>
        <v>43264</v>
      </c>
      <c r="BK38" s="7">
        <f t="shared" si="155"/>
        <v>43267</v>
      </c>
      <c r="BL38" s="16">
        <f t="shared" si="94"/>
        <v>43275</v>
      </c>
      <c r="BM38" s="29"/>
      <c r="BN38" s="7">
        <f t="shared" si="95"/>
        <v>43262</v>
      </c>
      <c r="BO38" s="7">
        <f t="shared" si="96"/>
        <v>43267</v>
      </c>
      <c r="BP38" s="33">
        <f t="shared" si="156"/>
        <v>43267</v>
      </c>
      <c r="BQ38" s="7">
        <f t="shared" si="97"/>
        <v>43271</v>
      </c>
      <c r="BR38" s="7">
        <f t="shared" si="98"/>
        <v>43287</v>
      </c>
      <c r="BS38" s="7">
        <f t="shared" si="157"/>
        <v>43287</v>
      </c>
      <c r="BT38" s="7">
        <f t="shared" si="158"/>
        <v>43292</v>
      </c>
      <c r="BU38" s="7">
        <f t="shared" si="159"/>
        <v>43295</v>
      </c>
      <c r="BV38" s="16">
        <f t="shared" si="99"/>
        <v>43303</v>
      </c>
      <c r="BW38" s="29"/>
      <c r="BX38" s="7">
        <f t="shared" si="100"/>
        <v>43290</v>
      </c>
      <c r="BY38" s="7">
        <f t="shared" si="101"/>
        <v>43295</v>
      </c>
      <c r="BZ38" s="33">
        <f t="shared" si="160"/>
        <v>43295</v>
      </c>
      <c r="CA38" s="7">
        <f t="shared" si="102"/>
        <v>43299</v>
      </c>
      <c r="CB38" s="7">
        <f t="shared" si="103"/>
        <v>43315</v>
      </c>
      <c r="CC38" s="7">
        <f t="shared" si="161"/>
        <v>43315</v>
      </c>
      <c r="CD38" s="7">
        <f t="shared" si="162"/>
        <v>43320</v>
      </c>
      <c r="CE38" s="7">
        <f t="shared" si="163"/>
        <v>43323</v>
      </c>
      <c r="CF38" s="16">
        <f t="shared" si="104"/>
        <v>43331</v>
      </c>
      <c r="CG38" s="29"/>
      <c r="CH38" s="7">
        <f t="shared" si="105"/>
        <v>43318</v>
      </c>
      <c r="CI38" s="7">
        <f t="shared" si="106"/>
        <v>43323</v>
      </c>
      <c r="CJ38" s="33">
        <f t="shared" si="164"/>
        <v>43323</v>
      </c>
      <c r="CK38" s="7">
        <f t="shared" si="107"/>
        <v>43327</v>
      </c>
      <c r="CL38" s="7">
        <f t="shared" si="108"/>
        <v>43343</v>
      </c>
      <c r="CM38" s="7">
        <f t="shared" si="165"/>
        <v>43343</v>
      </c>
      <c r="CN38" s="7">
        <f t="shared" si="166"/>
        <v>43348</v>
      </c>
      <c r="CO38" s="7">
        <f t="shared" si="167"/>
        <v>43351</v>
      </c>
      <c r="CP38" s="16">
        <f t="shared" si="109"/>
        <v>43359</v>
      </c>
      <c r="CQ38" s="29"/>
      <c r="CR38" s="7">
        <f t="shared" si="110"/>
        <v>43346</v>
      </c>
      <c r="CS38" s="7">
        <f t="shared" si="111"/>
        <v>43351</v>
      </c>
      <c r="CT38" s="33">
        <f t="shared" si="168"/>
        <v>43351</v>
      </c>
      <c r="CU38" s="7">
        <f t="shared" si="112"/>
        <v>43355</v>
      </c>
      <c r="CV38" s="7">
        <f t="shared" si="113"/>
        <v>43371</v>
      </c>
      <c r="CW38" s="7">
        <f t="shared" si="169"/>
        <v>43371</v>
      </c>
      <c r="CX38" s="7">
        <f t="shared" si="170"/>
        <v>43376</v>
      </c>
      <c r="CY38" s="7">
        <f t="shared" si="171"/>
        <v>43379</v>
      </c>
      <c r="CZ38" s="16">
        <f t="shared" si="114"/>
        <v>43387</v>
      </c>
      <c r="DA38" s="29"/>
      <c r="DB38" s="7">
        <f t="shared" si="115"/>
        <v>43374</v>
      </c>
      <c r="DC38" s="7">
        <f t="shared" si="116"/>
        <v>43379</v>
      </c>
      <c r="DD38" s="33">
        <f t="shared" si="172"/>
        <v>43379</v>
      </c>
      <c r="DE38" s="7">
        <f t="shared" si="117"/>
        <v>43383</v>
      </c>
      <c r="DF38" s="7">
        <f t="shared" si="118"/>
        <v>43399</v>
      </c>
      <c r="DG38" s="7">
        <f t="shared" si="173"/>
        <v>43399</v>
      </c>
      <c r="DH38" s="7">
        <f t="shared" si="174"/>
        <v>43404</v>
      </c>
      <c r="DI38" s="7">
        <f t="shared" si="175"/>
        <v>43407</v>
      </c>
      <c r="DJ38" s="16">
        <f t="shared" si="119"/>
        <v>43415</v>
      </c>
      <c r="DK38" s="29"/>
      <c r="DL38" s="7">
        <f t="shared" si="120"/>
        <v>43402</v>
      </c>
      <c r="DM38" s="7">
        <f t="shared" si="121"/>
        <v>43407</v>
      </c>
      <c r="DN38" s="33">
        <f t="shared" si="176"/>
        <v>43407</v>
      </c>
      <c r="DO38" s="7">
        <f t="shared" si="122"/>
        <v>43411</v>
      </c>
      <c r="DP38" s="7">
        <f t="shared" si="123"/>
        <v>43427</v>
      </c>
      <c r="DQ38" s="7">
        <f t="shared" si="177"/>
        <v>43427</v>
      </c>
      <c r="DR38" s="7">
        <f t="shared" si="178"/>
        <v>43432</v>
      </c>
      <c r="DS38" s="7">
        <f t="shared" si="179"/>
        <v>43435</v>
      </c>
      <c r="DT38" s="16">
        <f t="shared" si="124"/>
        <v>43443</v>
      </c>
      <c r="DU38" s="29"/>
      <c r="DV38" s="7">
        <f t="shared" si="125"/>
        <v>43430</v>
      </c>
      <c r="DW38" s="7">
        <f t="shared" si="126"/>
        <v>43435</v>
      </c>
      <c r="DX38" s="33">
        <f t="shared" si="180"/>
        <v>43435</v>
      </c>
      <c r="DY38" s="7">
        <f t="shared" si="127"/>
        <v>43439</v>
      </c>
      <c r="DZ38" s="7">
        <f t="shared" si="128"/>
        <v>43455</v>
      </c>
      <c r="EA38" s="7">
        <f t="shared" si="181"/>
        <v>43455</v>
      </c>
      <c r="EB38" s="7">
        <f t="shared" si="182"/>
        <v>43460</v>
      </c>
      <c r="EC38" s="7">
        <f t="shared" si="183"/>
        <v>43463</v>
      </c>
      <c r="ED38" s="16">
        <f t="shared" si="129"/>
        <v>43471</v>
      </c>
      <c r="EE38" s="29"/>
      <c r="EF38" s="42"/>
      <c r="EG38" s="42"/>
      <c r="EH38" s="42"/>
      <c r="EI38" s="42"/>
      <c r="EJ38" s="42"/>
      <c r="EK38" s="42"/>
    </row>
    <row r="39" spans="1:141" ht="11.25" customHeight="1" x14ac:dyDescent="0.2">
      <c r="A39" s="6" t="s">
        <v>16</v>
      </c>
      <c r="B39" s="6" t="s">
        <v>17</v>
      </c>
      <c r="C39" s="4">
        <f t="shared" si="0"/>
        <v>17</v>
      </c>
      <c r="D39" s="47">
        <f t="shared" si="1"/>
        <v>42</v>
      </c>
      <c r="E39" s="46"/>
      <c r="F39" s="7">
        <f t="shared" si="68"/>
        <v>43093</v>
      </c>
      <c r="G39" s="7">
        <f t="shared" si="69"/>
        <v>43098</v>
      </c>
      <c r="H39" s="33">
        <f t="shared" si="132"/>
        <v>43098</v>
      </c>
      <c r="I39" s="7">
        <f t="shared" si="130"/>
        <v>43102</v>
      </c>
      <c r="J39" s="7">
        <f t="shared" si="131"/>
        <v>43119</v>
      </c>
      <c r="K39" s="7">
        <f t="shared" si="133"/>
        <v>43119</v>
      </c>
      <c r="L39" s="7">
        <f t="shared" si="134"/>
        <v>43124</v>
      </c>
      <c r="M39" s="7">
        <f t="shared" si="135"/>
        <v>43127</v>
      </c>
      <c r="N39" s="16">
        <f t="shared" si="7"/>
        <v>43135</v>
      </c>
      <c r="O39" s="29"/>
      <c r="P39" s="7">
        <f t="shared" si="70"/>
        <v>43121</v>
      </c>
      <c r="Q39" s="7">
        <f t="shared" si="71"/>
        <v>43126</v>
      </c>
      <c r="R39" s="33">
        <f t="shared" si="136"/>
        <v>43126</v>
      </c>
      <c r="S39" s="7">
        <f t="shared" si="72"/>
        <v>43130</v>
      </c>
      <c r="T39" s="7">
        <f t="shared" si="73"/>
        <v>43147</v>
      </c>
      <c r="U39" s="7">
        <f t="shared" si="137"/>
        <v>43147</v>
      </c>
      <c r="V39" s="7">
        <f t="shared" si="138"/>
        <v>43152</v>
      </c>
      <c r="W39" s="7">
        <f t="shared" si="139"/>
        <v>43155</v>
      </c>
      <c r="X39" s="16">
        <f t="shared" si="74"/>
        <v>43163</v>
      </c>
      <c r="Y39" s="29"/>
      <c r="Z39" s="7">
        <f t="shared" si="75"/>
        <v>43149</v>
      </c>
      <c r="AA39" s="7">
        <f t="shared" si="76"/>
        <v>43154</v>
      </c>
      <c r="AB39" s="33">
        <f t="shared" si="140"/>
        <v>43154</v>
      </c>
      <c r="AC39" s="7">
        <f t="shared" si="77"/>
        <v>43158</v>
      </c>
      <c r="AD39" s="7">
        <f t="shared" si="78"/>
        <v>43175</v>
      </c>
      <c r="AE39" s="7">
        <f t="shared" si="141"/>
        <v>43175</v>
      </c>
      <c r="AF39" s="7">
        <f t="shared" si="142"/>
        <v>43180</v>
      </c>
      <c r="AG39" s="7">
        <f t="shared" si="143"/>
        <v>43183</v>
      </c>
      <c r="AH39" s="16">
        <f t="shared" si="79"/>
        <v>43191</v>
      </c>
      <c r="AI39" s="29"/>
      <c r="AJ39" s="7">
        <f t="shared" si="80"/>
        <v>43177</v>
      </c>
      <c r="AK39" s="7">
        <f t="shared" si="81"/>
        <v>43182</v>
      </c>
      <c r="AL39" s="33">
        <f t="shared" si="144"/>
        <v>43182</v>
      </c>
      <c r="AM39" s="7">
        <f t="shared" si="82"/>
        <v>43186</v>
      </c>
      <c r="AN39" s="7">
        <f t="shared" si="83"/>
        <v>43203</v>
      </c>
      <c r="AO39" s="7">
        <f t="shared" si="145"/>
        <v>43203</v>
      </c>
      <c r="AP39" s="7">
        <f t="shared" si="146"/>
        <v>43208</v>
      </c>
      <c r="AQ39" s="7">
        <f t="shared" si="147"/>
        <v>43211</v>
      </c>
      <c r="AR39" s="16">
        <f t="shared" si="84"/>
        <v>43219</v>
      </c>
      <c r="AS39" s="29"/>
      <c r="AT39" s="7">
        <f t="shared" si="85"/>
        <v>43205</v>
      </c>
      <c r="AU39" s="7">
        <f t="shared" si="86"/>
        <v>43210</v>
      </c>
      <c r="AV39" s="33">
        <f t="shared" si="148"/>
        <v>43210</v>
      </c>
      <c r="AW39" s="7">
        <f t="shared" si="87"/>
        <v>43214</v>
      </c>
      <c r="AX39" s="7">
        <f t="shared" si="88"/>
        <v>43231</v>
      </c>
      <c r="AY39" s="7">
        <f t="shared" si="149"/>
        <v>43231</v>
      </c>
      <c r="AZ39" s="7">
        <f t="shared" si="150"/>
        <v>43236</v>
      </c>
      <c r="BA39" s="7">
        <f t="shared" si="151"/>
        <v>43239</v>
      </c>
      <c r="BB39" s="16">
        <f t="shared" si="89"/>
        <v>43247</v>
      </c>
      <c r="BC39" s="29"/>
      <c r="BD39" s="7">
        <f t="shared" si="90"/>
        <v>43233</v>
      </c>
      <c r="BE39" s="7">
        <f t="shared" si="91"/>
        <v>43238</v>
      </c>
      <c r="BF39" s="33">
        <f t="shared" si="152"/>
        <v>43238</v>
      </c>
      <c r="BG39" s="7">
        <f t="shared" si="92"/>
        <v>43242</v>
      </c>
      <c r="BH39" s="7">
        <f t="shared" si="93"/>
        <v>43259</v>
      </c>
      <c r="BI39" s="7">
        <f t="shared" si="153"/>
        <v>43259</v>
      </c>
      <c r="BJ39" s="7">
        <f t="shared" si="154"/>
        <v>43264</v>
      </c>
      <c r="BK39" s="7">
        <f t="shared" si="155"/>
        <v>43267</v>
      </c>
      <c r="BL39" s="16">
        <f t="shared" si="94"/>
        <v>43275</v>
      </c>
      <c r="BM39" s="29"/>
      <c r="BN39" s="7">
        <f t="shared" si="95"/>
        <v>43261</v>
      </c>
      <c r="BO39" s="7">
        <f t="shared" si="96"/>
        <v>43266</v>
      </c>
      <c r="BP39" s="33">
        <f t="shared" si="156"/>
        <v>43266</v>
      </c>
      <c r="BQ39" s="7">
        <f t="shared" si="97"/>
        <v>43270</v>
      </c>
      <c r="BR39" s="7">
        <f t="shared" si="98"/>
        <v>43287</v>
      </c>
      <c r="BS39" s="7">
        <f t="shared" si="157"/>
        <v>43287</v>
      </c>
      <c r="BT39" s="7">
        <f t="shared" si="158"/>
        <v>43292</v>
      </c>
      <c r="BU39" s="7">
        <f t="shared" si="159"/>
        <v>43295</v>
      </c>
      <c r="BV39" s="16">
        <f t="shared" si="99"/>
        <v>43303</v>
      </c>
      <c r="BW39" s="29"/>
      <c r="BX39" s="7">
        <f t="shared" si="100"/>
        <v>43289</v>
      </c>
      <c r="BY39" s="7">
        <f t="shared" si="101"/>
        <v>43294</v>
      </c>
      <c r="BZ39" s="33">
        <f t="shared" si="160"/>
        <v>43294</v>
      </c>
      <c r="CA39" s="7">
        <f t="shared" si="102"/>
        <v>43298</v>
      </c>
      <c r="CB39" s="7">
        <f t="shared" si="103"/>
        <v>43315</v>
      </c>
      <c r="CC39" s="7">
        <f t="shared" si="161"/>
        <v>43315</v>
      </c>
      <c r="CD39" s="7">
        <f t="shared" si="162"/>
        <v>43320</v>
      </c>
      <c r="CE39" s="7">
        <f t="shared" si="163"/>
        <v>43323</v>
      </c>
      <c r="CF39" s="16">
        <f t="shared" si="104"/>
        <v>43331</v>
      </c>
      <c r="CG39" s="29"/>
      <c r="CH39" s="7">
        <f t="shared" si="105"/>
        <v>43317</v>
      </c>
      <c r="CI39" s="7">
        <f t="shared" si="106"/>
        <v>43322</v>
      </c>
      <c r="CJ39" s="33">
        <f t="shared" si="164"/>
        <v>43322</v>
      </c>
      <c r="CK39" s="7">
        <f t="shared" si="107"/>
        <v>43326</v>
      </c>
      <c r="CL39" s="7">
        <f t="shared" si="108"/>
        <v>43343</v>
      </c>
      <c r="CM39" s="7">
        <f t="shared" si="165"/>
        <v>43343</v>
      </c>
      <c r="CN39" s="7">
        <f t="shared" si="166"/>
        <v>43348</v>
      </c>
      <c r="CO39" s="7">
        <f t="shared" si="167"/>
        <v>43351</v>
      </c>
      <c r="CP39" s="16">
        <f t="shared" si="109"/>
        <v>43359</v>
      </c>
      <c r="CQ39" s="29"/>
      <c r="CR39" s="7">
        <f t="shared" si="110"/>
        <v>43345</v>
      </c>
      <c r="CS39" s="7">
        <f t="shared" si="111"/>
        <v>43350</v>
      </c>
      <c r="CT39" s="33">
        <f t="shared" si="168"/>
        <v>43350</v>
      </c>
      <c r="CU39" s="7">
        <f t="shared" si="112"/>
        <v>43354</v>
      </c>
      <c r="CV39" s="7">
        <f t="shared" si="113"/>
        <v>43371</v>
      </c>
      <c r="CW39" s="7">
        <f t="shared" si="169"/>
        <v>43371</v>
      </c>
      <c r="CX39" s="7">
        <f t="shared" si="170"/>
        <v>43376</v>
      </c>
      <c r="CY39" s="7">
        <f t="shared" si="171"/>
        <v>43379</v>
      </c>
      <c r="CZ39" s="16">
        <f t="shared" si="114"/>
        <v>43387</v>
      </c>
      <c r="DA39" s="29"/>
      <c r="DB39" s="7">
        <f t="shared" si="115"/>
        <v>43373</v>
      </c>
      <c r="DC39" s="7">
        <f t="shared" si="116"/>
        <v>43378</v>
      </c>
      <c r="DD39" s="33">
        <f t="shared" si="172"/>
        <v>43378</v>
      </c>
      <c r="DE39" s="7">
        <f t="shared" si="117"/>
        <v>43382</v>
      </c>
      <c r="DF39" s="7">
        <f t="shared" si="118"/>
        <v>43399</v>
      </c>
      <c r="DG39" s="7">
        <f t="shared" si="173"/>
        <v>43399</v>
      </c>
      <c r="DH39" s="7">
        <f t="shared" si="174"/>
        <v>43404</v>
      </c>
      <c r="DI39" s="7">
        <f t="shared" si="175"/>
        <v>43407</v>
      </c>
      <c r="DJ39" s="16">
        <f t="shared" si="119"/>
        <v>43415</v>
      </c>
      <c r="DK39" s="29"/>
      <c r="DL39" s="7">
        <f t="shared" si="120"/>
        <v>43401</v>
      </c>
      <c r="DM39" s="7">
        <f t="shared" si="121"/>
        <v>43406</v>
      </c>
      <c r="DN39" s="33">
        <f t="shared" si="176"/>
        <v>43406</v>
      </c>
      <c r="DO39" s="7">
        <f t="shared" si="122"/>
        <v>43410</v>
      </c>
      <c r="DP39" s="7">
        <f t="shared" si="123"/>
        <v>43427</v>
      </c>
      <c r="DQ39" s="7">
        <f t="shared" si="177"/>
        <v>43427</v>
      </c>
      <c r="DR39" s="7">
        <f t="shared" si="178"/>
        <v>43432</v>
      </c>
      <c r="DS39" s="7">
        <f t="shared" si="179"/>
        <v>43435</v>
      </c>
      <c r="DT39" s="16">
        <f t="shared" si="124"/>
        <v>43443</v>
      </c>
      <c r="DU39" s="29"/>
      <c r="DV39" s="7">
        <f t="shared" si="125"/>
        <v>43429</v>
      </c>
      <c r="DW39" s="7">
        <f t="shared" si="126"/>
        <v>43434</v>
      </c>
      <c r="DX39" s="33">
        <f t="shared" si="180"/>
        <v>43434</v>
      </c>
      <c r="DY39" s="7">
        <f t="shared" si="127"/>
        <v>43438</v>
      </c>
      <c r="DZ39" s="7">
        <f t="shared" si="128"/>
        <v>43455</v>
      </c>
      <c r="EA39" s="7">
        <f t="shared" si="181"/>
        <v>43455</v>
      </c>
      <c r="EB39" s="7">
        <f t="shared" si="182"/>
        <v>43460</v>
      </c>
      <c r="EC39" s="7">
        <f t="shared" si="183"/>
        <v>43463</v>
      </c>
      <c r="ED39" s="16">
        <f t="shared" si="129"/>
        <v>43471</v>
      </c>
      <c r="EE39" s="29"/>
      <c r="EF39" s="42"/>
      <c r="EG39" s="42"/>
      <c r="EH39" s="42"/>
      <c r="EI39" s="42"/>
      <c r="EJ39" s="42"/>
      <c r="EK39" s="42"/>
    </row>
    <row r="40" spans="1:141" ht="11.25" customHeight="1" x14ac:dyDescent="0.2">
      <c r="A40" s="6" t="s">
        <v>168</v>
      </c>
      <c r="B40" s="6" t="s">
        <v>17</v>
      </c>
      <c r="C40" s="4">
        <f t="shared" si="0"/>
        <v>30</v>
      </c>
      <c r="D40" s="47">
        <f t="shared" si="1"/>
        <v>55</v>
      </c>
      <c r="E40" s="46"/>
      <c r="F40" s="7">
        <f t="shared" si="68"/>
        <v>43080</v>
      </c>
      <c r="G40" s="7">
        <f t="shared" si="69"/>
        <v>43085</v>
      </c>
      <c r="H40" s="33">
        <f t="shared" si="132"/>
        <v>43085</v>
      </c>
      <c r="I40" s="7">
        <f t="shared" si="130"/>
        <v>43089</v>
      </c>
      <c r="J40" s="7">
        <f t="shared" si="131"/>
        <v>43119</v>
      </c>
      <c r="K40" s="7">
        <f t="shared" si="133"/>
        <v>43119</v>
      </c>
      <c r="L40" s="7">
        <f t="shared" si="134"/>
        <v>43124</v>
      </c>
      <c r="M40" s="7">
        <f t="shared" si="135"/>
        <v>43127</v>
      </c>
      <c r="N40" s="16">
        <f t="shared" si="7"/>
        <v>43135</v>
      </c>
      <c r="O40" s="29"/>
      <c r="P40" s="7">
        <f t="shared" si="70"/>
        <v>43108</v>
      </c>
      <c r="Q40" s="7">
        <f t="shared" si="71"/>
        <v>43113</v>
      </c>
      <c r="R40" s="33">
        <f t="shared" si="136"/>
        <v>43113</v>
      </c>
      <c r="S40" s="7">
        <f t="shared" si="72"/>
        <v>43117</v>
      </c>
      <c r="T40" s="7">
        <f t="shared" si="73"/>
        <v>43147</v>
      </c>
      <c r="U40" s="7">
        <f t="shared" si="137"/>
        <v>43147</v>
      </c>
      <c r="V40" s="7">
        <f t="shared" si="138"/>
        <v>43152</v>
      </c>
      <c r="W40" s="7">
        <f t="shared" si="139"/>
        <v>43155</v>
      </c>
      <c r="X40" s="16">
        <f t="shared" si="74"/>
        <v>43163</v>
      </c>
      <c r="Y40" s="29"/>
      <c r="Z40" s="7">
        <f t="shared" si="75"/>
        <v>43136</v>
      </c>
      <c r="AA40" s="7">
        <f t="shared" si="76"/>
        <v>43141</v>
      </c>
      <c r="AB40" s="33">
        <f t="shared" si="140"/>
        <v>43141</v>
      </c>
      <c r="AC40" s="7">
        <f t="shared" si="77"/>
        <v>43145</v>
      </c>
      <c r="AD40" s="7">
        <f t="shared" si="78"/>
        <v>43175</v>
      </c>
      <c r="AE40" s="7">
        <f t="shared" si="141"/>
        <v>43175</v>
      </c>
      <c r="AF40" s="7">
        <f t="shared" si="142"/>
        <v>43180</v>
      </c>
      <c r="AG40" s="7">
        <f t="shared" si="143"/>
        <v>43183</v>
      </c>
      <c r="AH40" s="16">
        <f t="shared" si="79"/>
        <v>43191</v>
      </c>
      <c r="AI40" s="29"/>
      <c r="AJ40" s="7">
        <f t="shared" si="80"/>
        <v>43164</v>
      </c>
      <c r="AK40" s="7">
        <f t="shared" si="81"/>
        <v>43169</v>
      </c>
      <c r="AL40" s="33">
        <f t="shared" si="144"/>
        <v>43169</v>
      </c>
      <c r="AM40" s="7">
        <f t="shared" si="82"/>
        <v>43173</v>
      </c>
      <c r="AN40" s="7">
        <f t="shared" si="83"/>
        <v>43203</v>
      </c>
      <c r="AO40" s="7">
        <f t="shared" si="145"/>
        <v>43203</v>
      </c>
      <c r="AP40" s="7">
        <f t="shared" si="146"/>
        <v>43208</v>
      </c>
      <c r="AQ40" s="7">
        <f t="shared" si="147"/>
        <v>43211</v>
      </c>
      <c r="AR40" s="16">
        <f t="shared" si="84"/>
        <v>43219</v>
      </c>
      <c r="AS40" s="29"/>
      <c r="AT40" s="7">
        <f t="shared" si="85"/>
        <v>43192</v>
      </c>
      <c r="AU40" s="7">
        <f t="shared" si="86"/>
        <v>43197</v>
      </c>
      <c r="AV40" s="33">
        <f t="shared" si="148"/>
        <v>43197</v>
      </c>
      <c r="AW40" s="7">
        <f t="shared" si="87"/>
        <v>43201</v>
      </c>
      <c r="AX40" s="7">
        <f t="shared" si="88"/>
        <v>43231</v>
      </c>
      <c r="AY40" s="7">
        <f t="shared" si="149"/>
        <v>43231</v>
      </c>
      <c r="AZ40" s="7">
        <f t="shared" si="150"/>
        <v>43236</v>
      </c>
      <c r="BA40" s="7">
        <f t="shared" si="151"/>
        <v>43239</v>
      </c>
      <c r="BB40" s="16">
        <f t="shared" si="89"/>
        <v>43247</v>
      </c>
      <c r="BC40" s="29"/>
      <c r="BD40" s="7">
        <f t="shared" si="90"/>
        <v>43220</v>
      </c>
      <c r="BE40" s="7">
        <f t="shared" si="91"/>
        <v>43225</v>
      </c>
      <c r="BF40" s="33">
        <f t="shared" si="152"/>
        <v>43225</v>
      </c>
      <c r="BG40" s="7">
        <f t="shared" si="92"/>
        <v>43229</v>
      </c>
      <c r="BH40" s="7">
        <f t="shared" si="93"/>
        <v>43259</v>
      </c>
      <c r="BI40" s="7">
        <f t="shared" si="153"/>
        <v>43259</v>
      </c>
      <c r="BJ40" s="7">
        <f t="shared" si="154"/>
        <v>43264</v>
      </c>
      <c r="BK40" s="7">
        <f t="shared" si="155"/>
        <v>43267</v>
      </c>
      <c r="BL40" s="16">
        <f t="shared" si="94"/>
        <v>43275</v>
      </c>
      <c r="BM40" s="29"/>
      <c r="BN40" s="7">
        <f t="shared" si="95"/>
        <v>43248</v>
      </c>
      <c r="BO40" s="7">
        <f t="shared" si="96"/>
        <v>43253</v>
      </c>
      <c r="BP40" s="33">
        <f t="shared" si="156"/>
        <v>43253</v>
      </c>
      <c r="BQ40" s="7">
        <f t="shared" si="97"/>
        <v>43257</v>
      </c>
      <c r="BR40" s="7">
        <f t="shared" si="98"/>
        <v>43287</v>
      </c>
      <c r="BS40" s="7">
        <f t="shared" si="157"/>
        <v>43287</v>
      </c>
      <c r="BT40" s="7">
        <f t="shared" si="158"/>
        <v>43292</v>
      </c>
      <c r="BU40" s="7">
        <f t="shared" si="159"/>
        <v>43295</v>
      </c>
      <c r="BV40" s="16">
        <f t="shared" si="99"/>
        <v>43303</v>
      </c>
      <c r="BW40" s="29"/>
      <c r="BX40" s="7">
        <f t="shared" si="100"/>
        <v>43276</v>
      </c>
      <c r="BY40" s="7">
        <f t="shared" si="101"/>
        <v>43281</v>
      </c>
      <c r="BZ40" s="33">
        <f t="shared" si="160"/>
        <v>43281</v>
      </c>
      <c r="CA40" s="7">
        <f t="shared" si="102"/>
        <v>43285</v>
      </c>
      <c r="CB40" s="7">
        <f t="shared" si="103"/>
        <v>43315</v>
      </c>
      <c r="CC40" s="7">
        <f t="shared" si="161"/>
        <v>43315</v>
      </c>
      <c r="CD40" s="7">
        <f t="shared" si="162"/>
        <v>43320</v>
      </c>
      <c r="CE40" s="7">
        <f t="shared" si="163"/>
        <v>43323</v>
      </c>
      <c r="CF40" s="16">
        <f t="shared" si="104"/>
        <v>43331</v>
      </c>
      <c r="CG40" s="29"/>
      <c r="CH40" s="7">
        <f t="shared" si="105"/>
        <v>43304</v>
      </c>
      <c r="CI40" s="7">
        <f t="shared" si="106"/>
        <v>43309</v>
      </c>
      <c r="CJ40" s="33">
        <f t="shared" si="164"/>
        <v>43309</v>
      </c>
      <c r="CK40" s="7">
        <f t="shared" si="107"/>
        <v>43313</v>
      </c>
      <c r="CL40" s="7">
        <f t="shared" si="108"/>
        <v>43343</v>
      </c>
      <c r="CM40" s="7">
        <f t="shared" si="165"/>
        <v>43343</v>
      </c>
      <c r="CN40" s="7">
        <f t="shared" si="166"/>
        <v>43348</v>
      </c>
      <c r="CO40" s="7">
        <f t="shared" si="167"/>
        <v>43351</v>
      </c>
      <c r="CP40" s="16">
        <f t="shared" si="109"/>
        <v>43359</v>
      </c>
      <c r="CQ40" s="29"/>
      <c r="CR40" s="7">
        <f t="shared" si="110"/>
        <v>43332</v>
      </c>
      <c r="CS40" s="7">
        <f t="shared" si="111"/>
        <v>43337</v>
      </c>
      <c r="CT40" s="33">
        <f t="shared" si="168"/>
        <v>43337</v>
      </c>
      <c r="CU40" s="7">
        <f t="shared" si="112"/>
        <v>43341</v>
      </c>
      <c r="CV40" s="7">
        <f t="shared" si="113"/>
        <v>43371</v>
      </c>
      <c r="CW40" s="7">
        <f t="shared" si="169"/>
        <v>43371</v>
      </c>
      <c r="CX40" s="7">
        <f t="shared" si="170"/>
        <v>43376</v>
      </c>
      <c r="CY40" s="7">
        <f t="shared" si="171"/>
        <v>43379</v>
      </c>
      <c r="CZ40" s="16">
        <f t="shared" si="114"/>
        <v>43387</v>
      </c>
      <c r="DA40" s="29"/>
      <c r="DB40" s="7">
        <f t="shared" si="115"/>
        <v>43360</v>
      </c>
      <c r="DC40" s="7">
        <f t="shared" si="116"/>
        <v>43365</v>
      </c>
      <c r="DD40" s="33">
        <f t="shared" si="172"/>
        <v>43365</v>
      </c>
      <c r="DE40" s="7">
        <f t="shared" si="117"/>
        <v>43369</v>
      </c>
      <c r="DF40" s="7">
        <f t="shared" si="118"/>
        <v>43399</v>
      </c>
      <c r="DG40" s="7">
        <f t="shared" si="173"/>
        <v>43399</v>
      </c>
      <c r="DH40" s="7">
        <f t="shared" si="174"/>
        <v>43404</v>
      </c>
      <c r="DI40" s="7">
        <f t="shared" si="175"/>
        <v>43407</v>
      </c>
      <c r="DJ40" s="16">
        <f t="shared" si="119"/>
        <v>43415</v>
      </c>
      <c r="DK40" s="29"/>
      <c r="DL40" s="7">
        <f t="shared" si="120"/>
        <v>43388</v>
      </c>
      <c r="DM40" s="7">
        <f t="shared" si="121"/>
        <v>43393</v>
      </c>
      <c r="DN40" s="33">
        <f t="shared" si="176"/>
        <v>43393</v>
      </c>
      <c r="DO40" s="7">
        <f t="shared" si="122"/>
        <v>43397</v>
      </c>
      <c r="DP40" s="7">
        <f t="shared" si="123"/>
        <v>43427</v>
      </c>
      <c r="DQ40" s="7">
        <f t="shared" si="177"/>
        <v>43427</v>
      </c>
      <c r="DR40" s="7">
        <f t="shared" si="178"/>
        <v>43432</v>
      </c>
      <c r="DS40" s="7">
        <f t="shared" si="179"/>
        <v>43435</v>
      </c>
      <c r="DT40" s="16">
        <f t="shared" si="124"/>
        <v>43443</v>
      </c>
      <c r="DU40" s="29"/>
      <c r="DV40" s="7">
        <f t="shared" si="125"/>
        <v>43416</v>
      </c>
      <c r="DW40" s="7">
        <f t="shared" si="126"/>
        <v>43421</v>
      </c>
      <c r="DX40" s="33">
        <f t="shared" si="180"/>
        <v>43421</v>
      </c>
      <c r="DY40" s="7">
        <f t="shared" si="127"/>
        <v>43425</v>
      </c>
      <c r="DZ40" s="7">
        <f t="shared" si="128"/>
        <v>43455</v>
      </c>
      <c r="EA40" s="7">
        <f t="shared" si="181"/>
        <v>43455</v>
      </c>
      <c r="EB40" s="7">
        <f t="shared" si="182"/>
        <v>43460</v>
      </c>
      <c r="EC40" s="7">
        <f t="shared" si="183"/>
        <v>43463</v>
      </c>
      <c r="ED40" s="16">
        <f t="shared" si="129"/>
        <v>43471</v>
      </c>
      <c r="EE40" s="29"/>
      <c r="EF40" s="42"/>
      <c r="EG40" s="42"/>
      <c r="EH40" s="42"/>
      <c r="EI40" s="42"/>
      <c r="EJ40" s="42"/>
      <c r="EK40" s="42"/>
    </row>
    <row r="41" spans="1:141" ht="11.25" customHeight="1" x14ac:dyDescent="0.2">
      <c r="A41" s="6" t="s">
        <v>13</v>
      </c>
      <c r="B41" s="6" t="s">
        <v>14</v>
      </c>
      <c r="C41" s="4">
        <f t="shared" si="0"/>
        <v>18</v>
      </c>
      <c r="D41" s="47">
        <f t="shared" si="1"/>
        <v>43</v>
      </c>
      <c r="E41" s="46"/>
      <c r="F41" s="7">
        <f t="shared" si="68"/>
        <v>43092</v>
      </c>
      <c r="G41" s="7">
        <f t="shared" si="69"/>
        <v>43097</v>
      </c>
      <c r="H41" s="33">
        <f t="shared" si="132"/>
        <v>43097</v>
      </c>
      <c r="I41" s="7">
        <f t="shared" si="130"/>
        <v>43101</v>
      </c>
      <c r="J41" s="7">
        <f t="shared" si="131"/>
        <v>43119</v>
      </c>
      <c r="K41" s="7">
        <f t="shared" si="133"/>
        <v>43119</v>
      </c>
      <c r="L41" s="7">
        <f t="shared" si="134"/>
        <v>43124</v>
      </c>
      <c r="M41" s="7">
        <f t="shared" si="135"/>
        <v>43127</v>
      </c>
      <c r="N41" s="16">
        <f t="shared" si="7"/>
        <v>43135</v>
      </c>
      <c r="O41" s="29"/>
      <c r="P41" s="7">
        <f t="shared" si="70"/>
        <v>43120</v>
      </c>
      <c r="Q41" s="7">
        <f t="shared" si="71"/>
        <v>43125</v>
      </c>
      <c r="R41" s="33">
        <f t="shared" si="136"/>
        <v>43125</v>
      </c>
      <c r="S41" s="7">
        <f t="shared" si="72"/>
        <v>43129</v>
      </c>
      <c r="T41" s="7">
        <f t="shared" si="73"/>
        <v>43147</v>
      </c>
      <c r="U41" s="7">
        <f t="shared" si="137"/>
        <v>43147</v>
      </c>
      <c r="V41" s="7">
        <f t="shared" si="138"/>
        <v>43152</v>
      </c>
      <c r="W41" s="7">
        <f t="shared" si="139"/>
        <v>43155</v>
      </c>
      <c r="X41" s="16">
        <f t="shared" si="74"/>
        <v>43163</v>
      </c>
      <c r="Y41" s="29"/>
      <c r="Z41" s="7">
        <f t="shared" si="75"/>
        <v>43148</v>
      </c>
      <c r="AA41" s="7">
        <f t="shared" si="76"/>
        <v>43153</v>
      </c>
      <c r="AB41" s="33">
        <f t="shared" si="140"/>
        <v>43153</v>
      </c>
      <c r="AC41" s="7">
        <f t="shared" si="77"/>
        <v>43157</v>
      </c>
      <c r="AD41" s="7">
        <f t="shared" si="78"/>
        <v>43175</v>
      </c>
      <c r="AE41" s="7">
        <f t="shared" si="141"/>
        <v>43175</v>
      </c>
      <c r="AF41" s="7">
        <f t="shared" si="142"/>
        <v>43180</v>
      </c>
      <c r="AG41" s="7">
        <f t="shared" si="143"/>
        <v>43183</v>
      </c>
      <c r="AH41" s="16">
        <f t="shared" si="79"/>
        <v>43191</v>
      </c>
      <c r="AI41" s="29"/>
      <c r="AJ41" s="7">
        <f t="shared" si="80"/>
        <v>43176</v>
      </c>
      <c r="AK41" s="7">
        <f t="shared" si="81"/>
        <v>43181</v>
      </c>
      <c r="AL41" s="33">
        <f t="shared" si="144"/>
        <v>43181</v>
      </c>
      <c r="AM41" s="7">
        <f t="shared" si="82"/>
        <v>43185</v>
      </c>
      <c r="AN41" s="7">
        <f t="shared" si="83"/>
        <v>43203</v>
      </c>
      <c r="AO41" s="7">
        <f t="shared" si="145"/>
        <v>43203</v>
      </c>
      <c r="AP41" s="7">
        <f t="shared" si="146"/>
        <v>43208</v>
      </c>
      <c r="AQ41" s="7">
        <f t="shared" si="147"/>
        <v>43211</v>
      </c>
      <c r="AR41" s="16">
        <f t="shared" si="84"/>
        <v>43219</v>
      </c>
      <c r="AS41" s="29"/>
      <c r="AT41" s="7">
        <f t="shared" si="85"/>
        <v>43204</v>
      </c>
      <c r="AU41" s="7">
        <f t="shared" si="86"/>
        <v>43209</v>
      </c>
      <c r="AV41" s="33">
        <f t="shared" si="148"/>
        <v>43209</v>
      </c>
      <c r="AW41" s="7">
        <f t="shared" si="87"/>
        <v>43213</v>
      </c>
      <c r="AX41" s="7">
        <f t="shared" si="88"/>
        <v>43231</v>
      </c>
      <c r="AY41" s="7">
        <f t="shared" si="149"/>
        <v>43231</v>
      </c>
      <c r="AZ41" s="7">
        <f t="shared" si="150"/>
        <v>43236</v>
      </c>
      <c r="BA41" s="7">
        <f t="shared" si="151"/>
        <v>43239</v>
      </c>
      <c r="BB41" s="16">
        <f t="shared" si="89"/>
        <v>43247</v>
      </c>
      <c r="BC41" s="29"/>
      <c r="BD41" s="7">
        <f t="shared" si="90"/>
        <v>43232</v>
      </c>
      <c r="BE41" s="7">
        <f t="shared" si="91"/>
        <v>43237</v>
      </c>
      <c r="BF41" s="33">
        <f t="shared" si="152"/>
        <v>43237</v>
      </c>
      <c r="BG41" s="7">
        <f t="shared" si="92"/>
        <v>43241</v>
      </c>
      <c r="BH41" s="7">
        <f t="shared" si="93"/>
        <v>43259</v>
      </c>
      <c r="BI41" s="7">
        <f t="shared" si="153"/>
        <v>43259</v>
      </c>
      <c r="BJ41" s="7">
        <f t="shared" si="154"/>
        <v>43264</v>
      </c>
      <c r="BK41" s="7">
        <f t="shared" si="155"/>
        <v>43267</v>
      </c>
      <c r="BL41" s="16">
        <f t="shared" si="94"/>
        <v>43275</v>
      </c>
      <c r="BM41" s="29"/>
      <c r="BN41" s="7">
        <f t="shared" si="95"/>
        <v>43260</v>
      </c>
      <c r="BO41" s="7">
        <f t="shared" si="96"/>
        <v>43265</v>
      </c>
      <c r="BP41" s="33">
        <f t="shared" si="156"/>
        <v>43265</v>
      </c>
      <c r="BQ41" s="7">
        <f t="shared" si="97"/>
        <v>43269</v>
      </c>
      <c r="BR41" s="7">
        <f t="shared" si="98"/>
        <v>43287</v>
      </c>
      <c r="BS41" s="7">
        <f t="shared" si="157"/>
        <v>43287</v>
      </c>
      <c r="BT41" s="7">
        <f t="shared" si="158"/>
        <v>43292</v>
      </c>
      <c r="BU41" s="7">
        <f t="shared" si="159"/>
        <v>43295</v>
      </c>
      <c r="BV41" s="16">
        <f t="shared" si="99"/>
        <v>43303</v>
      </c>
      <c r="BW41" s="29"/>
      <c r="BX41" s="7">
        <f t="shared" si="100"/>
        <v>43288</v>
      </c>
      <c r="BY41" s="7">
        <f t="shared" si="101"/>
        <v>43293</v>
      </c>
      <c r="BZ41" s="33">
        <f t="shared" si="160"/>
        <v>43293</v>
      </c>
      <c r="CA41" s="7">
        <f t="shared" si="102"/>
        <v>43297</v>
      </c>
      <c r="CB41" s="7">
        <f t="shared" si="103"/>
        <v>43315</v>
      </c>
      <c r="CC41" s="7">
        <f t="shared" si="161"/>
        <v>43315</v>
      </c>
      <c r="CD41" s="7">
        <f t="shared" si="162"/>
        <v>43320</v>
      </c>
      <c r="CE41" s="7">
        <f t="shared" si="163"/>
        <v>43323</v>
      </c>
      <c r="CF41" s="16">
        <f t="shared" si="104"/>
        <v>43331</v>
      </c>
      <c r="CG41" s="29"/>
      <c r="CH41" s="7">
        <f t="shared" si="105"/>
        <v>43316</v>
      </c>
      <c r="CI41" s="7">
        <f t="shared" si="106"/>
        <v>43321</v>
      </c>
      <c r="CJ41" s="33">
        <f t="shared" si="164"/>
        <v>43321</v>
      </c>
      <c r="CK41" s="7">
        <f t="shared" si="107"/>
        <v>43325</v>
      </c>
      <c r="CL41" s="7">
        <f t="shared" si="108"/>
        <v>43343</v>
      </c>
      <c r="CM41" s="7">
        <f t="shared" si="165"/>
        <v>43343</v>
      </c>
      <c r="CN41" s="7">
        <f t="shared" si="166"/>
        <v>43348</v>
      </c>
      <c r="CO41" s="7">
        <f t="shared" si="167"/>
        <v>43351</v>
      </c>
      <c r="CP41" s="16">
        <f t="shared" si="109"/>
        <v>43359</v>
      </c>
      <c r="CQ41" s="29"/>
      <c r="CR41" s="7">
        <f t="shared" si="110"/>
        <v>43344</v>
      </c>
      <c r="CS41" s="7">
        <f t="shared" si="111"/>
        <v>43349</v>
      </c>
      <c r="CT41" s="33">
        <f t="shared" si="168"/>
        <v>43349</v>
      </c>
      <c r="CU41" s="7">
        <f t="shared" si="112"/>
        <v>43353</v>
      </c>
      <c r="CV41" s="7">
        <f t="shared" si="113"/>
        <v>43371</v>
      </c>
      <c r="CW41" s="7">
        <f t="shared" si="169"/>
        <v>43371</v>
      </c>
      <c r="CX41" s="7">
        <f t="shared" si="170"/>
        <v>43376</v>
      </c>
      <c r="CY41" s="7">
        <f t="shared" si="171"/>
        <v>43379</v>
      </c>
      <c r="CZ41" s="16">
        <f t="shared" si="114"/>
        <v>43387</v>
      </c>
      <c r="DA41" s="29"/>
      <c r="DB41" s="7">
        <f t="shared" si="115"/>
        <v>43372</v>
      </c>
      <c r="DC41" s="7">
        <f t="shared" si="116"/>
        <v>43377</v>
      </c>
      <c r="DD41" s="33">
        <f t="shared" si="172"/>
        <v>43377</v>
      </c>
      <c r="DE41" s="7">
        <f t="shared" si="117"/>
        <v>43381</v>
      </c>
      <c r="DF41" s="7">
        <f t="shared" si="118"/>
        <v>43399</v>
      </c>
      <c r="DG41" s="7">
        <f t="shared" si="173"/>
        <v>43399</v>
      </c>
      <c r="DH41" s="7">
        <f t="shared" si="174"/>
        <v>43404</v>
      </c>
      <c r="DI41" s="7">
        <f t="shared" si="175"/>
        <v>43407</v>
      </c>
      <c r="DJ41" s="16">
        <f t="shared" si="119"/>
        <v>43415</v>
      </c>
      <c r="DK41" s="29"/>
      <c r="DL41" s="7">
        <f t="shared" si="120"/>
        <v>43400</v>
      </c>
      <c r="DM41" s="7">
        <f t="shared" si="121"/>
        <v>43405</v>
      </c>
      <c r="DN41" s="33">
        <f t="shared" si="176"/>
        <v>43405</v>
      </c>
      <c r="DO41" s="7">
        <f t="shared" si="122"/>
        <v>43409</v>
      </c>
      <c r="DP41" s="7">
        <f t="shared" si="123"/>
        <v>43427</v>
      </c>
      <c r="DQ41" s="7">
        <f t="shared" si="177"/>
        <v>43427</v>
      </c>
      <c r="DR41" s="7">
        <f t="shared" si="178"/>
        <v>43432</v>
      </c>
      <c r="DS41" s="7">
        <f t="shared" si="179"/>
        <v>43435</v>
      </c>
      <c r="DT41" s="16">
        <f t="shared" si="124"/>
        <v>43443</v>
      </c>
      <c r="DU41" s="29"/>
      <c r="DV41" s="7">
        <f t="shared" si="125"/>
        <v>43428</v>
      </c>
      <c r="DW41" s="7">
        <f t="shared" si="126"/>
        <v>43433</v>
      </c>
      <c r="DX41" s="33">
        <f t="shared" si="180"/>
        <v>43433</v>
      </c>
      <c r="DY41" s="7">
        <f t="shared" si="127"/>
        <v>43437</v>
      </c>
      <c r="DZ41" s="7">
        <f t="shared" si="128"/>
        <v>43455</v>
      </c>
      <c r="EA41" s="7">
        <f t="shared" si="181"/>
        <v>43455</v>
      </c>
      <c r="EB41" s="7">
        <f t="shared" si="182"/>
        <v>43460</v>
      </c>
      <c r="EC41" s="7">
        <f t="shared" si="183"/>
        <v>43463</v>
      </c>
      <c r="ED41" s="16">
        <f t="shared" si="129"/>
        <v>43471</v>
      </c>
      <c r="EE41" s="29"/>
      <c r="EF41" s="42"/>
      <c r="EG41" s="42"/>
      <c r="EH41" s="42"/>
      <c r="EI41" s="42"/>
      <c r="EJ41" s="42"/>
      <c r="EK41" s="42"/>
    </row>
  </sheetData>
  <sheetProtection autoFilter="0"/>
  <mergeCells count="44">
    <mergeCell ref="DE3:DF3"/>
    <mergeCell ref="DL3:DM3"/>
    <mergeCell ref="DO3:DP3"/>
    <mergeCell ref="DV3:DW3"/>
    <mergeCell ref="DY3:DZ3"/>
    <mergeCell ref="DB3:DC3"/>
    <mergeCell ref="AW3:AX3"/>
    <mergeCell ref="BD3:BE3"/>
    <mergeCell ref="BG3:BH3"/>
    <mergeCell ref="BN3:BO3"/>
    <mergeCell ref="BQ3:BR3"/>
    <mergeCell ref="BX3:BY3"/>
    <mergeCell ref="CA3:CB3"/>
    <mergeCell ref="CH3:CI3"/>
    <mergeCell ref="CK3:CL3"/>
    <mergeCell ref="CR3:CS3"/>
    <mergeCell ref="CU3:CV3"/>
    <mergeCell ref="S3:T3"/>
    <mergeCell ref="Z3:AA3"/>
    <mergeCell ref="AC3:AD3"/>
    <mergeCell ref="AJ3:AK3"/>
    <mergeCell ref="AM3:AN3"/>
    <mergeCell ref="AT3:AU3"/>
    <mergeCell ref="DL1:DM1"/>
    <mergeCell ref="DV1:DW1"/>
    <mergeCell ref="A2:A3"/>
    <mergeCell ref="B2:B3"/>
    <mergeCell ref="C2:C3"/>
    <mergeCell ref="D2:D3"/>
    <mergeCell ref="F3:G3"/>
    <mergeCell ref="I3:J3"/>
    <mergeCell ref="P3:Q3"/>
    <mergeCell ref="BD1:BE1"/>
    <mergeCell ref="BN1:BO1"/>
    <mergeCell ref="BX1:BY1"/>
    <mergeCell ref="CH1:CI1"/>
    <mergeCell ref="CR1:CS1"/>
    <mergeCell ref="DB1:DC1"/>
    <mergeCell ref="AT1:AU1"/>
    <mergeCell ref="A1:D1"/>
    <mergeCell ref="F1:G1"/>
    <mergeCell ref="P1:Q1"/>
    <mergeCell ref="Z1:AA1"/>
    <mergeCell ref="AJ1:AK1"/>
  </mergeCells>
  <printOptions horizontalCentered="1"/>
  <pageMargins left="0.25" right="0.25" top="0.5" bottom="0.25" header="0.25" footer="0.125"/>
  <pageSetup scale="70" fitToWidth="13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5" max="91" man="1"/>
    <brk id="25" max="91" man="1"/>
    <brk id="35" max="91" man="1"/>
    <brk id="45" max="91" man="1"/>
    <brk id="55" max="91" man="1"/>
    <brk id="65" max="91" man="1"/>
    <brk id="75" max="91" man="1"/>
    <brk id="85" max="91" man="1"/>
    <brk id="95" max="91" man="1"/>
    <brk id="105" max="91" man="1"/>
    <brk id="115" max="91" man="1"/>
    <brk id="125" max="9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EF4B-9F70-46C5-8425-8669B0D29ADC}">
  <dimension ref="A1:F47"/>
  <sheetViews>
    <sheetView workbookViewId="0">
      <selection activeCell="I24" sqref="I24"/>
    </sheetView>
  </sheetViews>
  <sheetFormatPr defaultRowHeight="12.75" x14ac:dyDescent="0.2"/>
  <cols>
    <col min="1" max="1" width="7.85546875" bestFit="1" customWidth="1"/>
    <col min="2" max="2" width="19" bestFit="1" customWidth="1"/>
    <col min="3" max="3" width="13.85546875" bestFit="1" customWidth="1"/>
    <col min="4" max="4" width="16.28515625" style="51" bestFit="1" customWidth="1"/>
    <col min="5" max="5" width="14.85546875" style="51" bestFit="1" customWidth="1"/>
    <col min="6" max="6" width="15.7109375" style="51" bestFit="1" customWidth="1"/>
  </cols>
  <sheetData>
    <row r="1" spans="1:6" ht="15" x14ac:dyDescent="0.25">
      <c r="A1" s="55" t="s">
        <v>107</v>
      </c>
      <c r="B1" s="55" t="s">
        <v>108</v>
      </c>
      <c r="C1" s="55" t="s">
        <v>109</v>
      </c>
      <c r="D1" s="56" t="s">
        <v>110</v>
      </c>
      <c r="E1" s="56" t="s">
        <v>111</v>
      </c>
      <c r="F1" s="56" t="s">
        <v>112</v>
      </c>
    </row>
    <row r="2" spans="1:6" x14ac:dyDescent="0.2">
      <c r="A2" t="s">
        <v>113</v>
      </c>
      <c r="B2" t="s">
        <v>8</v>
      </c>
      <c r="C2" t="s">
        <v>9</v>
      </c>
      <c r="D2" s="51">
        <v>37</v>
      </c>
      <c r="E2" s="51">
        <v>25</v>
      </c>
      <c r="F2" s="54" t="s">
        <v>116</v>
      </c>
    </row>
    <row r="3" spans="1:6" x14ac:dyDescent="0.2">
      <c r="A3" t="s">
        <v>114</v>
      </c>
      <c r="B3" t="s">
        <v>101</v>
      </c>
      <c r="C3" t="s">
        <v>9</v>
      </c>
      <c r="D3" s="51">
        <v>38</v>
      </c>
      <c r="E3" s="51">
        <v>21</v>
      </c>
      <c r="F3" s="54" t="s">
        <v>116</v>
      </c>
    </row>
    <row r="4" spans="1:6" x14ac:dyDescent="0.2">
      <c r="A4" t="s">
        <v>115</v>
      </c>
      <c r="B4" t="s">
        <v>99</v>
      </c>
      <c r="C4" t="s">
        <v>33</v>
      </c>
      <c r="D4" s="51">
        <v>25</v>
      </c>
      <c r="E4" s="51" t="s">
        <v>116</v>
      </c>
      <c r="F4" s="51">
        <v>31</v>
      </c>
    </row>
    <row r="5" spans="1:6" x14ac:dyDescent="0.2">
      <c r="A5" t="s">
        <v>117</v>
      </c>
      <c r="B5" t="s">
        <v>32</v>
      </c>
      <c r="C5" t="s">
        <v>33</v>
      </c>
      <c r="D5" s="51">
        <v>31</v>
      </c>
      <c r="E5" s="51">
        <v>12</v>
      </c>
      <c r="F5" s="51">
        <v>36</v>
      </c>
    </row>
    <row r="6" spans="1:6" x14ac:dyDescent="0.2">
      <c r="A6" t="s">
        <v>118</v>
      </c>
      <c r="B6" t="s">
        <v>10</v>
      </c>
      <c r="C6" t="s">
        <v>11</v>
      </c>
      <c r="D6" s="51">
        <v>19</v>
      </c>
      <c r="E6" s="51">
        <v>21</v>
      </c>
      <c r="F6" s="54" t="s">
        <v>116</v>
      </c>
    </row>
    <row r="7" spans="1:6" x14ac:dyDescent="0.2">
      <c r="A7" t="s">
        <v>119</v>
      </c>
      <c r="B7" t="s">
        <v>12</v>
      </c>
      <c r="C7" t="s">
        <v>11</v>
      </c>
      <c r="D7" s="51">
        <v>24</v>
      </c>
      <c r="E7" s="51">
        <v>14</v>
      </c>
      <c r="F7" s="54" t="s">
        <v>116</v>
      </c>
    </row>
    <row r="8" spans="1:6" x14ac:dyDescent="0.2">
      <c r="A8" t="s">
        <v>120</v>
      </c>
      <c r="B8" t="s">
        <v>102</v>
      </c>
      <c r="C8" t="s">
        <v>11</v>
      </c>
      <c r="D8" s="51">
        <v>17</v>
      </c>
      <c r="E8" s="51">
        <v>35</v>
      </c>
      <c r="F8" s="54" t="s">
        <v>116</v>
      </c>
    </row>
    <row r="9" spans="1:6" x14ac:dyDescent="0.2">
      <c r="A9" t="s">
        <v>121</v>
      </c>
      <c r="B9" t="s">
        <v>48</v>
      </c>
      <c r="C9" t="s">
        <v>11</v>
      </c>
      <c r="D9" s="51">
        <v>28</v>
      </c>
      <c r="E9" s="51" t="s">
        <v>116</v>
      </c>
      <c r="F9" s="54" t="s">
        <v>116</v>
      </c>
    </row>
    <row r="10" spans="1:6" x14ac:dyDescent="0.2">
      <c r="A10" t="s">
        <v>122</v>
      </c>
      <c r="B10" t="s">
        <v>37</v>
      </c>
      <c r="C10" t="s">
        <v>11</v>
      </c>
      <c r="D10" s="51">
        <v>28</v>
      </c>
      <c r="E10" s="51">
        <v>23</v>
      </c>
      <c r="F10" s="54" t="s">
        <v>116</v>
      </c>
    </row>
    <row r="11" spans="1:6" x14ac:dyDescent="0.2">
      <c r="A11" t="s">
        <v>123</v>
      </c>
      <c r="B11" t="s">
        <v>60</v>
      </c>
      <c r="C11" t="s">
        <v>11</v>
      </c>
      <c r="D11" s="51">
        <v>25</v>
      </c>
      <c r="E11" s="51">
        <v>29</v>
      </c>
      <c r="F11" s="51">
        <v>23</v>
      </c>
    </row>
    <row r="12" spans="1:6" x14ac:dyDescent="0.2">
      <c r="A12" t="s">
        <v>124</v>
      </c>
      <c r="B12" t="s">
        <v>26</v>
      </c>
      <c r="C12" t="s">
        <v>11</v>
      </c>
      <c r="D12" s="51">
        <v>19</v>
      </c>
      <c r="E12" s="51">
        <v>26</v>
      </c>
      <c r="F12" s="51">
        <v>20</v>
      </c>
    </row>
    <row r="13" spans="1:6" x14ac:dyDescent="0.2">
      <c r="A13" t="s">
        <v>125</v>
      </c>
      <c r="B13" t="s">
        <v>30</v>
      </c>
      <c r="C13" t="s">
        <v>11</v>
      </c>
      <c r="D13" s="51">
        <v>13</v>
      </c>
      <c r="E13" s="51">
        <v>27</v>
      </c>
      <c r="F13" s="51">
        <v>36</v>
      </c>
    </row>
    <row r="14" spans="1:6" x14ac:dyDescent="0.2">
      <c r="A14" t="s">
        <v>126</v>
      </c>
      <c r="B14" t="s">
        <v>31</v>
      </c>
      <c r="C14" t="s">
        <v>11</v>
      </c>
      <c r="D14" s="51">
        <v>17</v>
      </c>
      <c r="E14" s="51">
        <v>14</v>
      </c>
      <c r="F14" s="51">
        <v>19</v>
      </c>
    </row>
    <row r="15" spans="1:6" x14ac:dyDescent="0.2">
      <c r="A15" t="s">
        <v>127</v>
      </c>
      <c r="B15" t="s">
        <v>36</v>
      </c>
      <c r="C15" t="s">
        <v>11</v>
      </c>
      <c r="D15" s="51">
        <v>26</v>
      </c>
      <c r="E15" s="51">
        <v>22</v>
      </c>
      <c r="F15" s="51">
        <v>20</v>
      </c>
    </row>
    <row r="16" spans="1:6" x14ac:dyDescent="0.2">
      <c r="A16" t="s">
        <v>128</v>
      </c>
      <c r="B16" t="s">
        <v>38</v>
      </c>
      <c r="C16" t="s">
        <v>11</v>
      </c>
      <c r="D16" s="51">
        <v>21</v>
      </c>
      <c r="E16" s="51">
        <v>22</v>
      </c>
      <c r="F16" s="51">
        <v>22</v>
      </c>
    </row>
    <row r="17" spans="1:6" x14ac:dyDescent="0.2">
      <c r="A17" t="s">
        <v>129</v>
      </c>
      <c r="B17" t="s">
        <v>100</v>
      </c>
      <c r="C17" t="s">
        <v>58</v>
      </c>
      <c r="D17" s="51">
        <v>40</v>
      </c>
      <c r="E17" s="51">
        <v>22</v>
      </c>
      <c r="F17" s="51">
        <v>18</v>
      </c>
    </row>
    <row r="18" spans="1:6" x14ac:dyDescent="0.2">
      <c r="A18" t="s">
        <v>130</v>
      </c>
      <c r="B18" t="s">
        <v>59</v>
      </c>
      <c r="C18" t="s">
        <v>58</v>
      </c>
      <c r="D18" s="54" t="s">
        <v>116</v>
      </c>
      <c r="E18" s="51">
        <v>23</v>
      </c>
      <c r="F18" s="54" t="s">
        <v>116</v>
      </c>
    </row>
    <row r="19" spans="1:6" x14ac:dyDescent="0.2">
      <c r="A19" t="s">
        <v>131</v>
      </c>
      <c r="B19" t="s">
        <v>15</v>
      </c>
      <c r="C19" t="s">
        <v>15</v>
      </c>
      <c r="D19" s="51">
        <v>22</v>
      </c>
      <c r="E19" s="51">
        <v>22</v>
      </c>
      <c r="F19" s="51">
        <v>23</v>
      </c>
    </row>
    <row r="20" spans="1:6" x14ac:dyDescent="0.2">
      <c r="A20" t="s">
        <v>132</v>
      </c>
      <c r="B20" t="s">
        <v>163</v>
      </c>
      <c r="C20" t="s">
        <v>7</v>
      </c>
      <c r="D20" s="51">
        <v>34</v>
      </c>
      <c r="E20" s="51" t="s">
        <v>116</v>
      </c>
      <c r="F20" s="54" t="s">
        <v>116</v>
      </c>
    </row>
    <row r="21" spans="1:6" x14ac:dyDescent="0.2">
      <c r="A21" t="s">
        <v>133</v>
      </c>
      <c r="B21" t="s">
        <v>103</v>
      </c>
      <c r="C21" t="s">
        <v>7</v>
      </c>
      <c r="D21" s="51">
        <v>36</v>
      </c>
      <c r="E21" s="51">
        <v>30</v>
      </c>
      <c r="F21" s="51">
        <v>26</v>
      </c>
    </row>
    <row r="22" spans="1:6" x14ac:dyDescent="0.2">
      <c r="A22" t="s">
        <v>134</v>
      </c>
      <c r="B22" t="s">
        <v>56</v>
      </c>
      <c r="C22" t="s">
        <v>7</v>
      </c>
      <c r="D22" s="51">
        <v>43</v>
      </c>
      <c r="E22" s="51" t="s">
        <v>116</v>
      </c>
      <c r="F22" s="54" t="s">
        <v>116</v>
      </c>
    </row>
    <row r="23" spans="1:6" x14ac:dyDescent="0.2">
      <c r="A23" t="s">
        <v>135</v>
      </c>
      <c r="B23" t="s">
        <v>55</v>
      </c>
      <c r="C23" t="s">
        <v>7</v>
      </c>
      <c r="D23" s="51">
        <v>38</v>
      </c>
      <c r="E23" s="51">
        <v>27</v>
      </c>
      <c r="F23" s="51">
        <v>20</v>
      </c>
    </row>
    <row r="24" spans="1:6" x14ac:dyDescent="0.2">
      <c r="A24" t="s">
        <v>136</v>
      </c>
      <c r="B24" t="s">
        <v>18</v>
      </c>
      <c r="C24" t="s">
        <v>19</v>
      </c>
      <c r="D24" s="51">
        <v>32</v>
      </c>
      <c r="E24" s="51" t="s">
        <v>116</v>
      </c>
      <c r="F24" s="54" t="s">
        <v>116</v>
      </c>
    </row>
    <row r="25" spans="1:6" x14ac:dyDescent="0.2">
      <c r="A25" t="s">
        <v>137</v>
      </c>
      <c r="B25" t="s">
        <v>35</v>
      </c>
      <c r="C25" t="s">
        <v>19</v>
      </c>
      <c r="D25" s="51">
        <v>32</v>
      </c>
      <c r="E25" s="51">
        <v>22</v>
      </c>
      <c r="F25" s="54" t="s">
        <v>116</v>
      </c>
    </row>
    <row r="26" spans="1:6" x14ac:dyDescent="0.2">
      <c r="A26" t="s">
        <v>138</v>
      </c>
      <c r="B26" t="s">
        <v>164</v>
      </c>
      <c r="C26" t="s">
        <v>139</v>
      </c>
      <c r="D26" s="54" t="s">
        <v>116</v>
      </c>
      <c r="E26" s="51">
        <v>49</v>
      </c>
      <c r="F26" s="54" t="s">
        <v>116</v>
      </c>
    </row>
    <row r="27" spans="1:6" x14ac:dyDescent="0.2">
      <c r="A27" t="s">
        <v>140</v>
      </c>
      <c r="B27" t="s">
        <v>27</v>
      </c>
      <c r="C27" t="s">
        <v>28</v>
      </c>
      <c r="D27" s="51">
        <v>31</v>
      </c>
      <c r="E27" s="51">
        <v>38</v>
      </c>
      <c r="F27" s="54" t="s">
        <v>116</v>
      </c>
    </row>
    <row r="28" spans="1:6" x14ac:dyDescent="0.2">
      <c r="A28" t="s">
        <v>141</v>
      </c>
      <c r="B28" t="s">
        <v>29</v>
      </c>
      <c r="C28" t="s">
        <v>28</v>
      </c>
      <c r="D28" s="51">
        <v>32</v>
      </c>
      <c r="E28" s="51">
        <v>23</v>
      </c>
      <c r="F28" s="54" t="s">
        <v>116</v>
      </c>
    </row>
    <row r="29" spans="1:6" x14ac:dyDescent="0.2">
      <c r="A29" t="s">
        <v>142</v>
      </c>
      <c r="B29" t="s">
        <v>45</v>
      </c>
      <c r="C29" t="s">
        <v>28</v>
      </c>
      <c r="D29" s="51">
        <v>31</v>
      </c>
      <c r="E29" s="51" t="s">
        <v>116</v>
      </c>
      <c r="F29" s="54" t="s">
        <v>116</v>
      </c>
    </row>
    <row r="30" spans="1:6" x14ac:dyDescent="0.2">
      <c r="A30" t="s">
        <v>143</v>
      </c>
      <c r="B30" t="s">
        <v>47</v>
      </c>
      <c r="C30" t="s">
        <v>28</v>
      </c>
      <c r="D30" s="51">
        <v>27</v>
      </c>
      <c r="E30" s="51">
        <v>50</v>
      </c>
      <c r="F30" s="51">
        <v>36</v>
      </c>
    </row>
    <row r="31" spans="1:6" x14ac:dyDescent="0.2">
      <c r="A31" t="s">
        <v>144</v>
      </c>
      <c r="B31" t="s">
        <v>43</v>
      </c>
      <c r="C31" t="s">
        <v>44</v>
      </c>
      <c r="D31" s="51">
        <v>42</v>
      </c>
      <c r="E31" s="51">
        <v>33</v>
      </c>
      <c r="F31" s="54" t="s">
        <v>116</v>
      </c>
    </row>
    <row r="32" spans="1:6" x14ac:dyDescent="0.2">
      <c r="A32" t="s">
        <v>145</v>
      </c>
      <c r="B32" t="s">
        <v>24</v>
      </c>
      <c r="C32" t="s">
        <v>25</v>
      </c>
      <c r="D32" s="51">
        <v>30</v>
      </c>
      <c r="E32" s="51">
        <v>25</v>
      </c>
      <c r="F32" s="54" t="s">
        <v>116</v>
      </c>
    </row>
    <row r="33" spans="1:6" x14ac:dyDescent="0.2">
      <c r="A33" t="s">
        <v>146</v>
      </c>
      <c r="B33" t="s">
        <v>165</v>
      </c>
      <c r="C33" t="s">
        <v>147</v>
      </c>
      <c r="D33" s="54" t="s">
        <v>96</v>
      </c>
      <c r="E33" s="51">
        <v>18</v>
      </c>
      <c r="F33" s="54" t="s">
        <v>116</v>
      </c>
    </row>
    <row r="34" spans="1:6" x14ac:dyDescent="0.2">
      <c r="A34" t="s">
        <v>148</v>
      </c>
      <c r="B34" t="s">
        <v>92</v>
      </c>
      <c r="C34" t="s">
        <v>149</v>
      </c>
      <c r="D34" s="54" t="s">
        <v>96</v>
      </c>
      <c r="E34" s="51">
        <v>19</v>
      </c>
      <c r="F34" s="54" t="s">
        <v>116</v>
      </c>
    </row>
    <row r="35" spans="1:6" x14ac:dyDescent="0.2">
      <c r="A35" t="s">
        <v>150</v>
      </c>
      <c r="B35" t="s">
        <v>34</v>
      </c>
      <c r="C35" t="s">
        <v>34</v>
      </c>
      <c r="D35" s="51">
        <v>23</v>
      </c>
      <c r="E35" s="51">
        <v>13</v>
      </c>
      <c r="F35" s="51">
        <v>31</v>
      </c>
    </row>
    <row r="36" spans="1:6" x14ac:dyDescent="0.2">
      <c r="A36" t="s">
        <v>151</v>
      </c>
      <c r="B36" t="s">
        <v>104</v>
      </c>
      <c r="C36" t="s">
        <v>105</v>
      </c>
      <c r="D36" s="51">
        <v>35</v>
      </c>
      <c r="E36" s="51">
        <v>30</v>
      </c>
      <c r="F36" s="51">
        <v>26</v>
      </c>
    </row>
    <row r="37" spans="1:6" x14ac:dyDescent="0.2">
      <c r="A37" t="s">
        <v>152</v>
      </c>
      <c r="B37" t="s">
        <v>20</v>
      </c>
      <c r="C37" t="s">
        <v>21</v>
      </c>
      <c r="D37" s="51">
        <v>20</v>
      </c>
      <c r="E37" s="51">
        <v>18</v>
      </c>
      <c r="F37" s="54" t="s">
        <v>116</v>
      </c>
    </row>
    <row r="38" spans="1:6" x14ac:dyDescent="0.2">
      <c r="A38" t="s">
        <v>153</v>
      </c>
      <c r="B38" t="s">
        <v>22</v>
      </c>
      <c r="C38" t="s">
        <v>21</v>
      </c>
      <c r="D38" s="51">
        <v>22</v>
      </c>
      <c r="E38" s="51">
        <v>32</v>
      </c>
      <c r="F38" s="54" t="s">
        <v>116</v>
      </c>
    </row>
    <row r="39" spans="1:6" x14ac:dyDescent="0.2">
      <c r="A39" t="s">
        <v>154</v>
      </c>
      <c r="B39" t="s">
        <v>106</v>
      </c>
      <c r="C39" t="s">
        <v>21</v>
      </c>
      <c r="D39" s="51">
        <v>22</v>
      </c>
      <c r="E39" s="51">
        <v>23</v>
      </c>
      <c r="F39" s="54" t="s">
        <v>116</v>
      </c>
    </row>
    <row r="40" spans="1:6" x14ac:dyDescent="0.2">
      <c r="A40" t="s">
        <v>155</v>
      </c>
      <c r="B40" t="s">
        <v>5</v>
      </c>
      <c r="C40" t="s">
        <v>6</v>
      </c>
      <c r="D40" s="51">
        <v>20</v>
      </c>
      <c r="E40" s="51">
        <v>35</v>
      </c>
      <c r="F40" s="51">
        <v>25</v>
      </c>
    </row>
    <row r="41" spans="1:6" x14ac:dyDescent="0.2">
      <c r="A41" t="s">
        <v>156</v>
      </c>
      <c r="B41" t="s">
        <v>23</v>
      </c>
      <c r="C41" t="s">
        <v>6</v>
      </c>
      <c r="D41" s="51">
        <v>20</v>
      </c>
      <c r="E41" s="51">
        <v>25</v>
      </c>
      <c r="F41" s="54" t="s">
        <v>116</v>
      </c>
    </row>
    <row r="42" spans="1:6" x14ac:dyDescent="0.2">
      <c r="A42" t="s">
        <v>157</v>
      </c>
      <c r="B42" t="s">
        <v>166</v>
      </c>
      <c r="C42" t="s">
        <v>17</v>
      </c>
      <c r="D42" s="54" t="s">
        <v>116</v>
      </c>
      <c r="E42" s="51">
        <v>16</v>
      </c>
      <c r="F42" s="54" t="s">
        <v>116</v>
      </c>
    </row>
    <row r="43" spans="1:6" x14ac:dyDescent="0.2">
      <c r="A43" t="s">
        <v>158</v>
      </c>
      <c r="B43" t="s">
        <v>16</v>
      </c>
      <c r="C43" t="s">
        <v>17</v>
      </c>
      <c r="D43" s="54" t="s">
        <v>116</v>
      </c>
      <c r="E43" s="51">
        <v>17</v>
      </c>
      <c r="F43" s="54" t="s">
        <v>116</v>
      </c>
    </row>
    <row r="44" spans="1:6" x14ac:dyDescent="0.2">
      <c r="A44" t="s">
        <v>159</v>
      </c>
      <c r="B44" t="s">
        <v>167</v>
      </c>
      <c r="C44" t="s">
        <v>17</v>
      </c>
      <c r="D44" s="54" t="s">
        <v>116</v>
      </c>
      <c r="E44" s="51" t="s">
        <v>116</v>
      </c>
      <c r="F44" s="54" t="s">
        <v>116</v>
      </c>
    </row>
    <row r="45" spans="1:6" x14ac:dyDescent="0.2">
      <c r="A45" t="s">
        <v>160</v>
      </c>
      <c r="B45" t="s">
        <v>168</v>
      </c>
      <c r="C45" t="s">
        <v>17</v>
      </c>
      <c r="D45" s="54" t="s">
        <v>116</v>
      </c>
      <c r="E45" s="51">
        <v>30</v>
      </c>
      <c r="F45" s="54" t="s">
        <v>116</v>
      </c>
    </row>
    <row r="46" spans="1:6" x14ac:dyDescent="0.2">
      <c r="A46" t="s">
        <v>161</v>
      </c>
      <c r="B46" t="s">
        <v>46</v>
      </c>
      <c r="C46" t="s">
        <v>14</v>
      </c>
      <c r="D46" s="51">
        <v>29</v>
      </c>
      <c r="E46" s="51" t="s">
        <v>116</v>
      </c>
      <c r="F46" s="51">
        <v>32</v>
      </c>
    </row>
    <row r="47" spans="1:6" x14ac:dyDescent="0.2">
      <c r="A47" t="s">
        <v>162</v>
      </c>
      <c r="B47" t="s">
        <v>13</v>
      </c>
      <c r="C47" t="s">
        <v>14</v>
      </c>
      <c r="D47" s="51">
        <v>20</v>
      </c>
      <c r="E47" s="51">
        <v>18</v>
      </c>
      <c r="F47" s="51">
        <v>25</v>
      </c>
    </row>
  </sheetData>
  <autoFilter ref="A1:F47" xr:uid="{51563062-B3BA-41DC-B593-47CBA2C19F62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6"/>
  <sheetViews>
    <sheetView topLeftCell="A16" zoomScale="160" zoomScaleNormal="160" workbookViewId="0">
      <selection activeCell="A29" sqref="A29"/>
    </sheetView>
  </sheetViews>
  <sheetFormatPr defaultColWidth="8.85546875" defaultRowHeight="12.75" x14ac:dyDescent="0.2"/>
  <cols>
    <col min="1" max="1" width="32.42578125" bestFit="1" customWidth="1"/>
    <col min="2" max="2" width="10.140625" style="32" bestFit="1" customWidth="1"/>
    <col min="3" max="3" width="33.5703125" bestFit="1" customWidth="1"/>
    <col min="6" max="6" width="14.7109375" bestFit="1" customWidth="1"/>
    <col min="7" max="7" width="13.28515625" bestFit="1" customWidth="1"/>
    <col min="8" max="8" width="14.5703125" bestFit="1" customWidth="1"/>
    <col min="9" max="9" width="10.5703125" bestFit="1" customWidth="1"/>
  </cols>
  <sheetData>
    <row r="1" spans="1:8" x14ac:dyDescent="0.2">
      <c r="B1" s="34" t="s">
        <v>62</v>
      </c>
      <c r="C1" s="36" t="s">
        <v>63</v>
      </c>
      <c r="F1" t="s">
        <v>75</v>
      </c>
      <c r="G1" t="s">
        <v>74</v>
      </c>
      <c r="H1" s="3" t="s">
        <v>95</v>
      </c>
    </row>
    <row r="2" spans="1:8" x14ac:dyDescent="0.2">
      <c r="A2" t="s">
        <v>61</v>
      </c>
      <c r="B2" s="35">
        <v>5</v>
      </c>
      <c r="C2" s="3"/>
      <c r="F2">
        <v>5</v>
      </c>
      <c r="G2">
        <v>5</v>
      </c>
      <c r="H2">
        <v>5</v>
      </c>
    </row>
    <row r="3" spans="1:8" ht="22.5" x14ac:dyDescent="0.2">
      <c r="A3" s="49" t="s">
        <v>83</v>
      </c>
      <c r="B3" s="52">
        <v>4</v>
      </c>
      <c r="C3" s="53" t="s">
        <v>87</v>
      </c>
      <c r="F3">
        <f>OriginLoad</f>
        <v>4</v>
      </c>
      <c r="G3">
        <f>OriginLoad</f>
        <v>4</v>
      </c>
      <c r="H3">
        <v>4</v>
      </c>
    </row>
    <row r="4" spans="1:8" ht="22.5" x14ac:dyDescent="0.2">
      <c r="A4" s="49" t="s">
        <v>84</v>
      </c>
      <c r="B4" s="32">
        <v>5</v>
      </c>
      <c r="C4" s="53" t="s">
        <v>88</v>
      </c>
      <c r="F4">
        <v>5</v>
      </c>
      <c r="G4">
        <v>5</v>
      </c>
      <c r="H4">
        <v>5</v>
      </c>
    </row>
    <row r="5" spans="1:8" x14ac:dyDescent="0.2">
      <c r="A5" s="3" t="s">
        <v>67</v>
      </c>
      <c r="B5" s="32">
        <v>8</v>
      </c>
      <c r="C5" s="1" t="s">
        <v>91</v>
      </c>
      <c r="F5">
        <v>0</v>
      </c>
      <c r="G5">
        <v>8</v>
      </c>
      <c r="H5">
        <v>5</v>
      </c>
    </row>
    <row r="6" spans="1:8" x14ac:dyDescent="0.2">
      <c r="A6" s="3" t="s">
        <v>68</v>
      </c>
      <c r="B6" s="32">
        <v>3</v>
      </c>
      <c r="C6" s="1" t="s">
        <v>91</v>
      </c>
      <c r="F6">
        <v>0</v>
      </c>
      <c r="G6">
        <v>3</v>
      </c>
      <c r="H6">
        <v>3</v>
      </c>
    </row>
    <row r="7" spans="1:8" x14ac:dyDescent="0.2">
      <c r="E7" t="s">
        <v>86</v>
      </c>
      <c r="F7" s="51">
        <f>SUM(F2:F6)</f>
        <v>14</v>
      </c>
      <c r="G7" s="51">
        <f>SUM(G2:G6)</f>
        <v>25</v>
      </c>
      <c r="H7" s="51">
        <f>SUM(H2:H6)</f>
        <v>22</v>
      </c>
    </row>
    <row r="8" spans="1:8" x14ac:dyDescent="0.2">
      <c r="F8" s="1" t="s">
        <v>89</v>
      </c>
      <c r="G8" s="1" t="s">
        <v>90</v>
      </c>
    </row>
    <row r="11" spans="1:8" x14ac:dyDescent="0.2">
      <c r="A11" s="3" t="s">
        <v>69</v>
      </c>
      <c r="B11" s="35" t="s">
        <v>74</v>
      </c>
    </row>
    <row r="12" spans="1:8" x14ac:dyDescent="0.2">
      <c r="A12" s="3" t="s">
        <v>70</v>
      </c>
      <c r="B12" s="35" t="s">
        <v>75</v>
      </c>
    </row>
    <row r="13" spans="1:8" x14ac:dyDescent="0.2">
      <c r="B13" s="35" t="s">
        <v>95</v>
      </c>
    </row>
    <row r="17" spans="2:3" x14ac:dyDescent="0.2">
      <c r="B17"/>
      <c r="C17" s="43"/>
    </row>
    <row r="18" spans="2:3" x14ac:dyDescent="0.2">
      <c r="B18"/>
      <c r="C18" s="43"/>
    </row>
    <row r="19" spans="2:3" x14ac:dyDescent="0.2">
      <c r="B19"/>
      <c r="C19" s="43"/>
    </row>
    <row r="21" spans="2:3" x14ac:dyDescent="0.2">
      <c r="B21" s="75" t="s">
        <v>82</v>
      </c>
      <c r="C21" s="75"/>
    </row>
    <row r="22" spans="2:3" x14ac:dyDescent="0.2">
      <c r="B22" s="44" t="s">
        <v>71</v>
      </c>
      <c r="C22" s="45" t="s">
        <v>72</v>
      </c>
    </row>
    <row r="23" spans="2:3" x14ac:dyDescent="0.2">
      <c r="B23">
        <v>1</v>
      </c>
      <c r="C23" s="43">
        <v>42401</v>
      </c>
    </row>
    <row r="24" spans="2:3" x14ac:dyDescent="0.2">
      <c r="B24">
        <v>2</v>
      </c>
      <c r="C24" s="43">
        <f>C23+28</f>
        <v>42429</v>
      </c>
    </row>
    <row r="25" spans="2:3" x14ac:dyDescent="0.2">
      <c r="B25">
        <v>3</v>
      </c>
      <c r="C25" s="43">
        <f t="shared" ref="C25:C35" si="0">C24+28</f>
        <v>42457</v>
      </c>
    </row>
    <row r="26" spans="2:3" x14ac:dyDescent="0.2">
      <c r="B26">
        <v>4</v>
      </c>
      <c r="C26" s="43">
        <f t="shared" si="0"/>
        <v>42485</v>
      </c>
    </row>
    <row r="27" spans="2:3" x14ac:dyDescent="0.2">
      <c r="B27">
        <v>5</v>
      </c>
      <c r="C27" s="43">
        <f t="shared" si="0"/>
        <v>42513</v>
      </c>
    </row>
    <row r="28" spans="2:3" x14ac:dyDescent="0.2">
      <c r="B28">
        <v>6</v>
      </c>
      <c r="C28" s="43">
        <f t="shared" si="0"/>
        <v>42541</v>
      </c>
    </row>
    <row r="29" spans="2:3" x14ac:dyDescent="0.2">
      <c r="B29">
        <v>7</v>
      </c>
      <c r="C29" s="43">
        <f t="shared" si="0"/>
        <v>42569</v>
      </c>
    </row>
    <row r="30" spans="2:3" x14ac:dyDescent="0.2">
      <c r="B30">
        <v>8</v>
      </c>
      <c r="C30" s="43">
        <f t="shared" si="0"/>
        <v>42597</v>
      </c>
    </row>
    <row r="31" spans="2:3" x14ac:dyDescent="0.2">
      <c r="B31">
        <v>9</v>
      </c>
      <c r="C31" s="43">
        <f t="shared" si="0"/>
        <v>42625</v>
      </c>
    </row>
    <row r="32" spans="2:3" x14ac:dyDescent="0.2">
      <c r="B32">
        <v>10</v>
      </c>
      <c r="C32" s="43">
        <f t="shared" si="0"/>
        <v>42653</v>
      </c>
    </row>
    <row r="33" spans="2:3" x14ac:dyDescent="0.2">
      <c r="B33">
        <v>11</v>
      </c>
      <c r="C33" s="43">
        <f t="shared" si="0"/>
        <v>42681</v>
      </c>
    </row>
    <row r="34" spans="2:3" x14ac:dyDescent="0.2">
      <c r="B34">
        <v>12</v>
      </c>
      <c r="C34" s="43">
        <f t="shared" si="0"/>
        <v>42709</v>
      </c>
    </row>
    <row r="35" spans="2:3" x14ac:dyDescent="0.2">
      <c r="B35">
        <v>13</v>
      </c>
      <c r="C35" s="43">
        <f t="shared" si="0"/>
        <v>42737</v>
      </c>
    </row>
    <row r="36" spans="2:3" x14ac:dyDescent="0.2">
      <c r="C36" s="43"/>
    </row>
    <row r="38" spans="2:3" x14ac:dyDescent="0.2">
      <c r="B38" s="75" t="s">
        <v>85</v>
      </c>
      <c r="C38" s="75"/>
    </row>
    <row r="39" spans="2:3" x14ac:dyDescent="0.2">
      <c r="B39" s="44" t="s">
        <v>71</v>
      </c>
      <c r="C39" s="45" t="s">
        <v>72</v>
      </c>
    </row>
    <row r="40" spans="2:3" x14ac:dyDescent="0.2">
      <c r="B40">
        <v>1</v>
      </c>
      <c r="C40" s="43">
        <v>42765</v>
      </c>
    </row>
    <row r="41" spans="2:3" x14ac:dyDescent="0.2">
      <c r="B41">
        <f>B40+1</f>
        <v>2</v>
      </c>
      <c r="C41" s="43">
        <f>C40+28</f>
        <v>42793</v>
      </c>
    </row>
    <row r="42" spans="2:3" x14ac:dyDescent="0.2">
      <c r="B42">
        <f t="shared" ref="B42:B52" si="1">B41+1</f>
        <v>3</v>
      </c>
      <c r="C42" s="43">
        <f t="shared" ref="C42:C52" si="2">C41+28</f>
        <v>42821</v>
      </c>
    </row>
    <row r="43" spans="2:3" x14ac:dyDescent="0.2">
      <c r="B43">
        <f t="shared" si="1"/>
        <v>4</v>
      </c>
      <c r="C43" s="43">
        <f t="shared" si="2"/>
        <v>42849</v>
      </c>
    </row>
    <row r="44" spans="2:3" x14ac:dyDescent="0.2">
      <c r="B44">
        <f t="shared" si="1"/>
        <v>5</v>
      </c>
      <c r="C44" s="43">
        <f t="shared" si="2"/>
        <v>42877</v>
      </c>
    </row>
    <row r="45" spans="2:3" x14ac:dyDescent="0.2">
      <c r="B45">
        <f t="shared" si="1"/>
        <v>6</v>
      </c>
      <c r="C45" s="43">
        <f t="shared" si="2"/>
        <v>42905</v>
      </c>
    </row>
    <row r="46" spans="2:3" x14ac:dyDescent="0.2">
      <c r="B46">
        <f t="shared" si="1"/>
        <v>7</v>
      </c>
      <c r="C46" s="43">
        <f t="shared" si="2"/>
        <v>42933</v>
      </c>
    </row>
    <row r="47" spans="2:3" x14ac:dyDescent="0.2">
      <c r="B47">
        <f t="shared" si="1"/>
        <v>8</v>
      </c>
      <c r="C47" s="43">
        <f t="shared" si="2"/>
        <v>42961</v>
      </c>
    </row>
    <row r="48" spans="2:3" x14ac:dyDescent="0.2">
      <c r="B48">
        <f t="shared" si="1"/>
        <v>9</v>
      </c>
      <c r="C48" s="43">
        <f t="shared" si="2"/>
        <v>42989</v>
      </c>
    </row>
    <row r="49" spans="2:3" x14ac:dyDescent="0.2">
      <c r="B49">
        <f t="shared" si="1"/>
        <v>10</v>
      </c>
      <c r="C49" s="43">
        <f t="shared" si="2"/>
        <v>43017</v>
      </c>
    </row>
    <row r="50" spans="2:3" x14ac:dyDescent="0.2">
      <c r="B50">
        <f t="shared" si="1"/>
        <v>11</v>
      </c>
      <c r="C50" s="43">
        <f t="shared" si="2"/>
        <v>43045</v>
      </c>
    </row>
    <row r="51" spans="2:3" x14ac:dyDescent="0.2">
      <c r="B51">
        <f t="shared" si="1"/>
        <v>12</v>
      </c>
      <c r="C51" s="43">
        <f t="shared" si="2"/>
        <v>43073</v>
      </c>
    </row>
    <row r="52" spans="2:3" x14ac:dyDescent="0.2">
      <c r="B52">
        <f t="shared" si="1"/>
        <v>13</v>
      </c>
      <c r="C52" s="43">
        <f t="shared" si="2"/>
        <v>43101</v>
      </c>
    </row>
    <row r="53" spans="2:3" x14ac:dyDescent="0.2">
      <c r="C53" s="50"/>
    </row>
    <row r="54" spans="2:3" x14ac:dyDescent="0.2">
      <c r="B54" s="35"/>
      <c r="C54" s="50"/>
    </row>
    <row r="55" spans="2:3" x14ac:dyDescent="0.2">
      <c r="B55" s="75" t="s">
        <v>97</v>
      </c>
      <c r="C55" s="75"/>
    </row>
    <row r="56" spans="2:3" x14ac:dyDescent="0.2">
      <c r="B56" s="44" t="s">
        <v>71</v>
      </c>
      <c r="C56" s="45" t="s">
        <v>72</v>
      </c>
    </row>
    <row r="57" spans="2:3" x14ac:dyDescent="0.2">
      <c r="B57">
        <v>1</v>
      </c>
      <c r="C57" s="43">
        <v>43135</v>
      </c>
    </row>
    <row r="58" spans="2:3" x14ac:dyDescent="0.2">
      <c r="B58">
        <f>B57+1</f>
        <v>2</v>
      </c>
      <c r="C58" s="43">
        <f>C57+28</f>
        <v>43163</v>
      </c>
    </row>
    <row r="59" spans="2:3" x14ac:dyDescent="0.2">
      <c r="B59">
        <f t="shared" ref="B59:B69" si="3">B58+1</f>
        <v>3</v>
      </c>
      <c r="C59" s="43">
        <f t="shared" ref="C59:C69" si="4">C58+28</f>
        <v>43191</v>
      </c>
    </row>
    <row r="60" spans="2:3" x14ac:dyDescent="0.2">
      <c r="B60">
        <f t="shared" si="3"/>
        <v>4</v>
      </c>
      <c r="C60" s="43">
        <f t="shared" si="4"/>
        <v>43219</v>
      </c>
    </row>
    <row r="61" spans="2:3" x14ac:dyDescent="0.2">
      <c r="B61">
        <f t="shared" si="3"/>
        <v>5</v>
      </c>
      <c r="C61" s="43">
        <f t="shared" si="4"/>
        <v>43247</v>
      </c>
    </row>
    <row r="62" spans="2:3" x14ac:dyDescent="0.2">
      <c r="B62">
        <f t="shared" si="3"/>
        <v>6</v>
      </c>
      <c r="C62" s="43">
        <f t="shared" si="4"/>
        <v>43275</v>
      </c>
    </row>
    <row r="63" spans="2:3" x14ac:dyDescent="0.2">
      <c r="B63">
        <f t="shared" si="3"/>
        <v>7</v>
      </c>
      <c r="C63" s="43">
        <f t="shared" si="4"/>
        <v>43303</v>
      </c>
    </row>
    <row r="64" spans="2:3" x14ac:dyDescent="0.2">
      <c r="B64">
        <f t="shared" si="3"/>
        <v>8</v>
      </c>
      <c r="C64" s="43">
        <f t="shared" si="4"/>
        <v>43331</v>
      </c>
    </row>
    <row r="65" spans="2:3" x14ac:dyDescent="0.2">
      <c r="B65">
        <f t="shared" si="3"/>
        <v>9</v>
      </c>
      <c r="C65" s="43">
        <f t="shared" si="4"/>
        <v>43359</v>
      </c>
    </row>
    <row r="66" spans="2:3" x14ac:dyDescent="0.2">
      <c r="B66">
        <f t="shared" si="3"/>
        <v>10</v>
      </c>
      <c r="C66" s="43">
        <f t="shared" si="4"/>
        <v>43387</v>
      </c>
    </row>
    <row r="67" spans="2:3" x14ac:dyDescent="0.2">
      <c r="B67">
        <f t="shared" si="3"/>
        <v>11</v>
      </c>
      <c r="C67" s="43">
        <f t="shared" si="4"/>
        <v>43415</v>
      </c>
    </row>
    <row r="68" spans="2:3" x14ac:dyDescent="0.2">
      <c r="B68">
        <f t="shared" si="3"/>
        <v>12</v>
      </c>
      <c r="C68" s="43">
        <f t="shared" si="4"/>
        <v>43443</v>
      </c>
    </row>
    <row r="69" spans="2:3" x14ac:dyDescent="0.2">
      <c r="B69">
        <f t="shared" si="3"/>
        <v>13</v>
      </c>
      <c r="C69" s="43">
        <f t="shared" si="4"/>
        <v>43471</v>
      </c>
    </row>
    <row r="72" spans="2:3" x14ac:dyDescent="0.2">
      <c r="B72" s="75" t="s">
        <v>98</v>
      </c>
      <c r="C72" s="75"/>
    </row>
    <row r="73" spans="2:3" x14ac:dyDescent="0.2">
      <c r="B73" s="44" t="s">
        <v>71</v>
      </c>
      <c r="C73" s="45" t="s">
        <v>72</v>
      </c>
    </row>
    <row r="74" spans="2:3" x14ac:dyDescent="0.2">
      <c r="B74">
        <v>1</v>
      </c>
      <c r="C74" s="43">
        <v>43500</v>
      </c>
    </row>
    <row r="75" spans="2:3" x14ac:dyDescent="0.2">
      <c r="B75">
        <f>B74+1</f>
        <v>2</v>
      </c>
      <c r="C75" s="43">
        <f>C74+28</f>
        <v>43528</v>
      </c>
    </row>
    <row r="76" spans="2:3" x14ac:dyDescent="0.2">
      <c r="B76">
        <f t="shared" ref="B76:B86" si="5">B75+1</f>
        <v>3</v>
      </c>
      <c r="C76" s="43">
        <f t="shared" ref="C76:C86" si="6">C75+28</f>
        <v>43556</v>
      </c>
    </row>
    <row r="77" spans="2:3" x14ac:dyDescent="0.2">
      <c r="B77">
        <f t="shared" si="5"/>
        <v>4</v>
      </c>
      <c r="C77" s="43">
        <f t="shared" si="6"/>
        <v>43584</v>
      </c>
    </row>
    <row r="78" spans="2:3" x14ac:dyDescent="0.2">
      <c r="B78">
        <f t="shared" si="5"/>
        <v>5</v>
      </c>
      <c r="C78" s="43">
        <f t="shared" si="6"/>
        <v>43612</v>
      </c>
    </row>
    <row r="79" spans="2:3" x14ac:dyDescent="0.2">
      <c r="B79">
        <f t="shared" si="5"/>
        <v>6</v>
      </c>
      <c r="C79" s="43">
        <f t="shared" si="6"/>
        <v>43640</v>
      </c>
    </row>
    <row r="80" spans="2:3" x14ac:dyDescent="0.2">
      <c r="B80">
        <f t="shared" si="5"/>
        <v>7</v>
      </c>
      <c r="C80" s="43">
        <f t="shared" si="6"/>
        <v>43668</v>
      </c>
    </row>
    <row r="81" spans="2:3" x14ac:dyDescent="0.2">
      <c r="B81">
        <f t="shared" si="5"/>
        <v>8</v>
      </c>
      <c r="C81" s="43">
        <f t="shared" si="6"/>
        <v>43696</v>
      </c>
    </row>
    <row r="82" spans="2:3" x14ac:dyDescent="0.2">
      <c r="B82">
        <f t="shared" si="5"/>
        <v>9</v>
      </c>
      <c r="C82" s="43">
        <f t="shared" si="6"/>
        <v>43724</v>
      </c>
    </row>
    <row r="83" spans="2:3" x14ac:dyDescent="0.2">
      <c r="B83">
        <f t="shared" si="5"/>
        <v>10</v>
      </c>
      <c r="C83" s="43">
        <f t="shared" si="6"/>
        <v>43752</v>
      </c>
    </row>
    <row r="84" spans="2:3" x14ac:dyDescent="0.2">
      <c r="B84">
        <f t="shared" si="5"/>
        <v>11</v>
      </c>
      <c r="C84" s="43">
        <f t="shared" si="6"/>
        <v>43780</v>
      </c>
    </row>
    <row r="85" spans="2:3" x14ac:dyDescent="0.2">
      <c r="B85">
        <f t="shared" si="5"/>
        <v>12</v>
      </c>
      <c r="C85" s="43">
        <f t="shared" si="6"/>
        <v>43808</v>
      </c>
    </row>
    <row r="86" spans="2:3" x14ac:dyDescent="0.2">
      <c r="B86">
        <f t="shared" si="5"/>
        <v>13</v>
      </c>
      <c r="C86" s="43">
        <f t="shared" si="6"/>
        <v>43836</v>
      </c>
    </row>
  </sheetData>
  <mergeCells count="4">
    <mergeCell ref="B72:C72"/>
    <mergeCell ref="B21:C21"/>
    <mergeCell ref="B38:C38"/>
    <mergeCell ref="B55:C5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K21"/>
  <sheetViews>
    <sheetView zoomScale="145" zoomScaleNormal="145" zoomScaleSheetLayoutView="145" zoomScalePageLayoutView="140" workbookViewId="0">
      <pane xSplit="5" ySplit="3" topLeftCell="F4" activePane="bottomRight" state="frozenSplit"/>
      <selection pane="topRight"/>
      <selection pane="bottomLeft"/>
      <selection pane="bottomRight" activeCell="B9" sqref="B9"/>
    </sheetView>
  </sheetViews>
  <sheetFormatPr defaultColWidth="8.85546875" defaultRowHeight="12.75" x14ac:dyDescent="0.2"/>
  <cols>
    <col min="1" max="1" width="13.42578125" style="1" bestFit="1" customWidth="1"/>
    <col min="2" max="2" width="11.140625" style="1" bestFit="1" customWidth="1"/>
    <col min="3" max="3" width="10.28515625" style="1" customWidth="1"/>
    <col min="4" max="4" width="9.140625" style="48" customWidth="1"/>
    <col min="5" max="5" width="2.140625" style="3" customWidth="1"/>
    <col min="6" max="7" width="7" style="3" customWidth="1"/>
    <col min="8" max="14" width="9.28515625" style="3" customWidth="1"/>
    <col min="15" max="15" width="2.140625" style="3" customWidth="1"/>
    <col min="16" max="24" width="9.28515625" style="3" customWidth="1"/>
    <col min="25" max="25" width="2.28515625" style="3" customWidth="1"/>
    <col min="26" max="34" width="9.28515625" style="3" customWidth="1"/>
    <col min="35" max="35" width="2.28515625" style="3" customWidth="1"/>
    <col min="36" max="44" width="9.28515625" style="3" customWidth="1"/>
    <col min="45" max="45" width="2.28515625" style="3" customWidth="1"/>
    <col min="46" max="54" width="9.28515625" style="3" customWidth="1"/>
    <col min="55" max="55" width="2.28515625" style="3" customWidth="1"/>
    <col min="56" max="64" width="9.28515625" style="3" customWidth="1"/>
    <col min="65" max="65" width="2.28515625" style="3" customWidth="1"/>
    <col min="66" max="74" width="9.28515625" style="3" customWidth="1"/>
    <col min="75" max="75" width="2.28515625" style="3" customWidth="1"/>
    <col min="76" max="84" width="9.28515625" style="3" customWidth="1"/>
    <col min="85" max="85" width="2.28515625" style="3" customWidth="1"/>
    <col min="86" max="94" width="9.28515625" style="3" customWidth="1"/>
    <col min="95" max="95" width="2.28515625" style="3" customWidth="1"/>
    <col min="96" max="104" width="9.28515625" style="3" customWidth="1"/>
    <col min="105" max="105" width="2.28515625" style="3" customWidth="1"/>
    <col min="106" max="114" width="9.28515625" style="3" customWidth="1"/>
    <col min="115" max="115" width="2.28515625" style="3" customWidth="1"/>
    <col min="116" max="124" width="9.28515625" style="3" customWidth="1"/>
    <col min="125" max="125" width="2.28515625" style="3" customWidth="1"/>
    <col min="126" max="134" width="9.28515625" style="3" customWidth="1"/>
    <col min="135" max="135" width="2.28515625" style="3" customWidth="1"/>
    <col min="136" max="16384" width="8.85546875" style="3"/>
  </cols>
  <sheetData>
    <row r="1" spans="1:141" s="11" customFormat="1" ht="27.75" thickTop="1" x14ac:dyDescent="0.35">
      <c r="A1" s="73" t="s">
        <v>94</v>
      </c>
      <c r="B1" s="73"/>
      <c r="C1" s="73"/>
      <c r="D1" s="74"/>
      <c r="E1" s="31"/>
      <c r="F1" s="71">
        <v>43135</v>
      </c>
      <c r="G1" s="72"/>
      <c r="H1" s="22" t="s">
        <v>50</v>
      </c>
      <c r="I1" s="23" t="s">
        <v>49</v>
      </c>
      <c r="J1" s="24">
        <v>1</v>
      </c>
      <c r="K1" s="23"/>
      <c r="L1" s="23"/>
      <c r="M1" s="23"/>
      <c r="N1" s="25"/>
      <c r="O1" s="31"/>
      <c r="P1" s="57">
        <f>F1+28</f>
        <v>43163</v>
      </c>
      <c r="Q1" s="58"/>
      <c r="R1" s="22" t="s">
        <v>50</v>
      </c>
      <c r="S1" s="23" t="s">
        <v>49</v>
      </c>
      <c r="T1" s="24">
        <f>J1+1</f>
        <v>2</v>
      </c>
      <c r="U1" s="23"/>
      <c r="V1" s="23"/>
      <c r="W1" s="23"/>
      <c r="X1" s="25"/>
      <c r="Y1" s="31"/>
      <c r="Z1" s="57">
        <f>P1+28</f>
        <v>43191</v>
      </c>
      <c r="AA1" s="58"/>
      <c r="AB1" s="22" t="s">
        <v>50</v>
      </c>
      <c r="AC1" s="23" t="s">
        <v>49</v>
      </c>
      <c r="AD1" s="24">
        <f>T1+1</f>
        <v>3</v>
      </c>
      <c r="AE1" s="23"/>
      <c r="AF1" s="23"/>
      <c r="AG1" s="23"/>
      <c r="AH1" s="25"/>
      <c r="AI1" s="31"/>
      <c r="AJ1" s="57">
        <f>Z1+28</f>
        <v>43219</v>
      </c>
      <c r="AK1" s="58"/>
      <c r="AL1" s="22" t="s">
        <v>50</v>
      </c>
      <c r="AM1" s="23" t="s">
        <v>49</v>
      </c>
      <c r="AN1" s="24">
        <f>AD1+1</f>
        <v>4</v>
      </c>
      <c r="AO1" s="23"/>
      <c r="AP1" s="23"/>
      <c r="AQ1" s="23"/>
      <c r="AR1" s="25"/>
      <c r="AS1" s="31"/>
      <c r="AT1" s="57">
        <f>AJ1+28</f>
        <v>43247</v>
      </c>
      <c r="AU1" s="58"/>
      <c r="AV1" s="22" t="s">
        <v>50</v>
      </c>
      <c r="AW1" s="23" t="s">
        <v>49</v>
      </c>
      <c r="AX1" s="24">
        <f>AN1+1</f>
        <v>5</v>
      </c>
      <c r="AY1" s="23"/>
      <c r="AZ1" s="23"/>
      <c r="BA1" s="23"/>
      <c r="BB1" s="25"/>
      <c r="BC1" s="31"/>
      <c r="BD1" s="57">
        <f>AT1+28</f>
        <v>43275</v>
      </c>
      <c r="BE1" s="58"/>
      <c r="BF1" s="22" t="s">
        <v>50</v>
      </c>
      <c r="BG1" s="23" t="s">
        <v>49</v>
      </c>
      <c r="BH1" s="24">
        <f>AX1+1</f>
        <v>6</v>
      </c>
      <c r="BI1" s="23"/>
      <c r="BJ1" s="23"/>
      <c r="BK1" s="23"/>
      <c r="BL1" s="25"/>
      <c r="BM1" s="31"/>
      <c r="BN1" s="57">
        <f>BD1+28</f>
        <v>43303</v>
      </c>
      <c r="BO1" s="58"/>
      <c r="BP1" s="22" t="s">
        <v>50</v>
      </c>
      <c r="BQ1" s="23" t="s">
        <v>49</v>
      </c>
      <c r="BR1" s="24">
        <f>BH1+1</f>
        <v>7</v>
      </c>
      <c r="BS1" s="23"/>
      <c r="BT1" s="23"/>
      <c r="BU1" s="23"/>
      <c r="BV1" s="25"/>
      <c r="BW1" s="31"/>
      <c r="BX1" s="57">
        <f>BN1+28</f>
        <v>43331</v>
      </c>
      <c r="BY1" s="58"/>
      <c r="BZ1" s="22" t="s">
        <v>50</v>
      </c>
      <c r="CA1" s="23" t="s">
        <v>49</v>
      </c>
      <c r="CB1" s="24">
        <f>BR1+1</f>
        <v>8</v>
      </c>
      <c r="CC1" s="23"/>
      <c r="CD1" s="23"/>
      <c r="CE1" s="23"/>
      <c r="CF1" s="25"/>
      <c r="CG1" s="31"/>
      <c r="CH1" s="57">
        <f>BX1+28</f>
        <v>43359</v>
      </c>
      <c r="CI1" s="58"/>
      <c r="CJ1" s="22" t="s">
        <v>50</v>
      </c>
      <c r="CK1" s="23" t="s">
        <v>49</v>
      </c>
      <c r="CL1" s="24">
        <f>CB1+1</f>
        <v>9</v>
      </c>
      <c r="CM1" s="23"/>
      <c r="CN1" s="23"/>
      <c r="CO1" s="23"/>
      <c r="CP1" s="25"/>
      <c r="CQ1" s="31"/>
      <c r="CR1" s="57">
        <f>CH1+28</f>
        <v>43387</v>
      </c>
      <c r="CS1" s="58"/>
      <c r="CT1" s="22" t="s">
        <v>50</v>
      </c>
      <c r="CU1" s="23" t="s">
        <v>49</v>
      </c>
      <c r="CV1" s="24">
        <f>CL1+1</f>
        <v>10</v>
      </c>
      <c r="CW1" s="23"/>
      <c r="CX1" s="23"/>
      <c r="CY1" s="23"/>
      <c r="CZ1" s="25"/>
      <c r="DA1" s="31"/>
      <c r="DB1" s="57">
        <f>CR1+28</f>
        <v>43415</v>
      </c>
      <c r="DC1" s="58"/>
      <c r="DD1" s="22" t="s">
        <v>50</v>
      </c>
      <c r="DE1" s="23" t="s">
        <v>49</v>
      </c>
      <c r="DF1" s="24">
        <f>CV1+1</f>
        <v>11</v>
      </c>
      <c r="DG1" s="23"/>
      <c r="DH1" s="23"/>
      <c r="DI1" s="23"/>
      <c r="DJ1" s="25"/>
      <c r="DK1" s="31"/>
      <c r="DL1" s="57">
        <f>DB1+28</f>
        <v>43443</v>
      </c>
      <c r="DM1" s="58"/>
      <c r="DN1" s="22" t="s">
        <v>50</v>
      </c>
      <c r="DO1" s="23" t="s">
        <v>49</v>
      </c>
      <c r="DP1" s="24">
        <f>DF1+1</f>
        <v>12</v>
      </c>
      <c r="DQ1" s="23"/>
      <c r="DR1" s="23"/>
      <c r="DS1" s="23"/>
      <c r="DT1" s="25"/>
      <c r="DU1" s="31"/>
      <c r="DV1" s="57">
        <f>DL1+28</f>
        <v>43471</v>
      </c>
      <c r="DW1" s="58"/>
      <c r="DX1" s="22" t="s">
        <v>50</v>
      </c>
      <c r="DY1" s="23" t="s">
        <v>49</v>
      </c>
      <c r="DZ1" s="24">
        <f>DP1+1</f>
        <v>13</v>
      </c>
      <c r="EA1" s="23"/>
      <c r="EB1" s="23"/>
      <c r="EC1" s="23"/>
      <c r="ED1" s="24"/>
      <c r="EE1" s="31"/>
    </row>
    <row r="2" spans="1:141" s="12" customFormat="1" ht="27.75" customHeight="1" x14ac:dyDescent="0.2">
      <c r="A2" s="63" t="s">
        <v>3</v>
      </c>
      <c r="B2" s="65" t="s">
        <v>4</v>
      </c>
      <c r="C2" s="67" t="s">
        <v>53</v>
      </c>
      <c r="D2" s="69" t="s">
        <v>54</v>
      </c>
      <c r="E2" s="8"/>
      <c r="F2" s="14" t="s">
        <v>40</v>
      </c>
      <c r="G2" s="15" t="s">
        <v>41</v>
      </c>
      <c r="H2" s="19" t="s">
        <v>52</v>
      </c>
      <c r="I2" s="17" t="s">
        <v>0</v>
      </c>
      <c r="J2" s="18" t="s">
        <v>1</v>
      </c>
      <c r="K2" s="19" t="s">
        <v>51</v>
      </c>
      <c r="L2" s="19" t="s">
        <v>65</v>
      </c>
      <c r="M2" s="19" t="s">
        <v>66</v>
      </c>
      <c r="N2" s="21" t="s">
        <v>2</v>
      </c>
      <c r="O2" s="8"/>
      <c r="P2" s="14" t="s">
        <v>40</v>
      </c>
      <c r="Q2" s="15" t="s">
        <v>41</v>
      </c>
      <c r="R2" s="19" t="s">
        <v>52</v>
      </c>
      <c r="S2" s="17" t="s">
        <v>0</v>
      </c>
      <c r="T2" s="18" t="s">
        <v>1</v>
      </c>
      <c r="U2" s="19" t="s">
        <v>51</v>
      </c>
      <c r="V2" s="19" t="s">
        <v>65</v>
      </c>
      <c r="W2" s="19" t="s">
        <v>66</v>
      </c>
      <c r="X2" s="21" t="s">
        <v>2</v>
      </c>
      <c r="Y2" s="8"/>
      <c r="Z2" s="14" t="s">
        <v>40</v>
      </c>
      <c r="AA2" s="15" t="s">
        <v>41</v>
      </c>
      <c r="AB2" s="19" t="s">
        <v>52</v>
      </c>
      <c r="AC2" s="17" t="s">
        <v>0</v>
      </c>
      <c r="AD2" s="18" t="s">
        <v>1</v>
      </c>
      <c r="AE2" s="19" t="s">
        <v>51</v>
      </c>
      <c r="AF2" s="19" t="s">
        <v>65</v>
      </c>
      <c r="AG2" s="19" t="s">
        <v>66</v>
      </c>
      <c r="AH2" s="21" t="s">
        <v>2</v>
      </c>
      <c r="AI2" s="8"/>
      <c r="AJ2" s="14" t="s">
        <v>40</v>
      </c>
      <c r="AK2" s="15" t="s">
        <v>41</v>
      </c>
      <c r="AL2" s="19" t="s">
        <v>52</v>
      </c>
      <c r="AM2" s="17" t="s">
        <v>0</v>
      </c>
      <c r="AN2" s="18" t="s">
        <v>1</v>
      </c>
      <c r="AO2" s="19" t="s">
        <v>51</v>
      </c>
      <c r="AP2" s="19" t="s">
        <v>65</v>
      </c>
      <c r="AQ2" s="19" t="s">
        <v>66</v>
      </c>
      <c r="AR2" s="21" t="s">
        <v>2</v>
      </c>
      <c r="AS2" s="8"/>
      <c r="AT2" s="14" t="s">
        <v>40</v>
      </c>
      <c r="AU2" s="15" t="s">
        <v>41</v>
      </c>
      <c r="AV2" s="19" t="s">
        <v>52</v>
      </c>
      <c r="AW2" s="17" t="s">
        <v>0</v>
      </c>
      <c r="AX2" s="18" t="s">
        <v>1</v>
      </c>
      <c r="AY2" s="19" t="s">
        <v>51</v>
      </c>
      <c r="AZ2" s="19" t="s">
        <v>65</v>
      </c>
      <c r="BA2" s="19" t="s">
        <v>66</v>
      </c>
      <c r="BB2" s="21" t="s">
        <v>2</v>
      </c>
      <c r="BC2" s="8"/>
      <c r="BD2" s="14" t="s">
        <v>40</v>
      </c>
      <c r="BE2" s="15" t="s">
        <v>41</v>
      </c>
      <c r="BF2" s="19" t="s">
        <v>52</v>
      </c>
      <c r="BG2" s="17" t="s">
        <v>0</v>
      </c>
      <c r="BH2" s="18" t="s">
        <v>1</v>
      </c>
      <c r="BI2" s="19" t="s">
        <v>51</v>
      </c>
      <c r="BJ2" s="19" t="s">
        <v>65</v>
      </c>
      <c r="BK2" s="19" t="s">
        <v>66</v>
      </c>
      <c r="BL2" s="21" t="s">
        <v>2</v>
      </c>
      <c r="BM2" s="8"/>
      <c r="BN2" s="14" t="s">
        <v>40</v>
      </c>
      <c r="BO2" s="15" t="s">
        <v>41</v>
      </c>
      <c r="BP2" s="19" t="s">
        <v>52</v>
      </c>
      <c r="BQ2" s="17" t="s">
        <v>0</v>
      </c>
      <c r="BR2" s="18" t="s">
        <v>1</v>
      </c>
      <c r="BS2" s="19" t="s">
        <v>51</v>
      </c>
      <c r="BT2" s="19" t="s">
        <v>65</v>
      </c>
      <c r="BU2" s="19" t="s">
        <v>66</v>
      </c>
      <c r="BV2" s="21" t="s">
        <v>2</v>
      </c>
      <c r="BW2" s="8"/>
      <c r="BX2" s="14" t="s">
        <v>40</v>
      </c>
      <c r="BY2" s="15" t="s">
        <v>41</v>
      </c>
      <c r="BZ2" s="19" t="s">
        <v>52</v>
      </c>
      <c r="CA2" s="17" t="s">
        <v>0</v>
      </c>
      <c r="CB2" s="18" t="s">
        <v>1</v>
      </c>
      <c r="CC2" s="19" t="s">
        <v>51</v>
      </c>
      <c r="CD2" s="19" t="s">
        <v>65</v>
      </c>
      <c r="CE2" s="19" t="s">
        <v>66</v>
      </c>
      <c r="CF2" s="21" t="s">
        <v>2</v>
      </c>
      <c r="CG2" s="8"/>
      <c r="CH2" s="14" t="s">
        <v>40</v>
      </c>
      <c r="CI2" s="15" t="s">
        <v>41</v>
      </c>
      <c r="CJ2" s="19" t="s">
        <v>52</v>
      </c>
      <c r="CK2" s="17" t="s">
        <v>0</v>
      </c>
      <c r="CL2" s="18" t="s">
        <v>1</v>
      </c>
      <c r="CM2" s="19" t="s">
        <v>51</v>
      </c>
      <c r="CN2" s="19" t="s">
        <v>65</v>
      </c>
      <c r="CO2" s="19" t="s">
        <v>66</v>
      </c>
      <c r="CP2" s="21" t="s">
        <v>2</v>
      </c>
      <c r="CQ2" s="8"/>
      <c r="CR2" s="14" t="s">
        <v>40</v>
      </c>
      <c r="CS2" s="15" t="s">
        <v>41</v>
      </c>
      <c r="CT2" s="19" t="s">
        <v>52</v>
      </c>
      <c r="CU2" s="17" t="s">
        <v>0</v>
      </c>
      <c r="CV2" s="18" t="s">
        <v>1</v>
      </c>
      <c r="CW2" s="19" t="s">
        <v>51</v>
      </c>
      <c r="CX2" s="19" t="s">
        <v>65</v>
      </c>
      <c r="CY2" s="19" t="s">
        <v>66</v>
      </c>
      <c r="CZ2" s="21" t="s">
        <v>2</v>
      </c>
      <c r="DA2" s="8"/>
      <c r="DB2" s="14" t="s">
        <v>40</v>
      </c>
      <c r="DC2" s="15" t="s">
        <v>41</v>
      </c>
      <c r="DD2" s="19" t="s">
        <v>52</v>
      </c>
      <c r="DE2" s="17" t="s">
        <v>0</v>
      </c>
      <c r="DF2" s="18" t="s">
        <v>1</v>
      </c>
      <c r="DG2" s="19" t="s">
        <v>51</v>
      </c>
      <c r="DH2" s="19" t="s">
        <v>65</v>
      </c>
      <c r="DI2" s="19" t="s">
        <v>66</v>
      </c>
      <c r="DJ2" s="21" t="s">
        <v>2</v>
      </c>
      <c r="DK2" s="8"/>
      <c r="DL2" s="14" t="s">
        <v>40</v>
      </c>
      <c r="DM2" s="15" t="s">
        <v>41</v>
      </c>
      <c r="DN2" s="19" t="s">
        <v>52</v>
      </c>
      <c r="DO2" s="17" t="s">
        <v>0</v>
      </c>
      <c r="DP2" s="18" t="s">
        <v>1</v>
      </c>
      <c r="DQ2" s="19" t="s">
        <v>51</v>
      </c>
      <c r="DR2" s="19" t="s">
        <v>65</v>
      </c>
      <c r="DS2" s="19" t="s">
        <v>66</v>
      </c>
      <c r="DT2" s="21" t="s">
        <v>2</v>
      </c>
      <c r="DU2" s="8"/>
      <c r="DV2" s="14" t="s">
        <v>40</v>
      </c>
      <c r="DW2" s="15" t="s">
        <v>41</v>
      </c>
      <c r="DX2" s="19" t="s">
        <v>52</v>
      </c>
      <c r="DY2" s="17" t="s">
        <v>0</v>
      </c>
      <c r="DZ2" s="18" t="s">
        <v>1</v>
      </c>
      <c r="EA2" s="19" t="s">
        <v>51</v>
      </c>
      <c r="EB2" s="19" t="s">
        <v>65</v>
      </c>
      <c r="EC2" s="19" t="s">
        <v>66</v>
      </c>
      <c r="ED2" s="26" t="s">
        <v>2</v>
      </c>
      <c r="EE2" s="8"/>
    </row>
    <row r="3" spans="1:141" s="41" customFormat="1" ht="23.25" thickBot="1" x14ac:dyDescent="0.25">
      <c r="A3" s="64"/>
      <c r="B3" s="66"/>
      <c r="C3" s="68"/>
      <c r="D3" s="70"/>
      <c r="E3" s="39"/>
      <c r="F3" s="61" t="str">
        <f>ShipWindow&amp;" day window"</f>
        <v>5 day window</v>
      </c>
      <c r="G3" s="62"/>
      <c r="H3" s="38" t="str">
        <f>OriginLoad&amp;" days"</f>
        <v>4 days</v>
      </c>
      <c r="I3" s="59" t="s">
        <v>42</v>
      </c>
      <c r="J3" s="60"/>
      <c r="K3" s="37" t="str">
        <f>Port2DC&amp;" days"</f>
        <v>5 days</v>
      </c>
      <c r="L3" s="37" t="str">
        <f>TransloadDays&amp;" days"</f>
        <v>3 days</v>
      </c>
      <c r="M3" s="37" t="str">
        <f>savannahrail&amp;" days"</f>
        <v>5 days</v>
      </c>
      <c r="N3" s="40" t="s">
        <v>39</v>
      </c>
      <c r="O3" s="39"/>
      <c r="P3" s="61" t="str">
        <f>ShipWindow&amp;" day window"</f>
        <v>5 day window</v>
      </c>
      <c r="Q3" s="62"/>
      <c r="R3" s="38" t="str">
        <f>OriginLoad&amp;" days"</f>
        <v>4 days</v>
      </c>
      <c r="S3" s="59" t="s">
        <v>42</v>
      </c>
      <c r="T3" s="60"/>
      <c r="U3" s="37" t="str">
        <f>Port2DC&amp;" days"</f>
        <v>5 days</v>
      </c>
      <c r="V3" s="37" t="str">
        <f>TransloadDays&amp;" days"</f>
        <v>3 days</v>
      </c>
      <c r="W3" s="37" t="str">
        <f>savannahrail&amp;" days"</f>
        <v>5 days</v>
      </c>
      <c r="X3" s="40" t="s">
        <v>39</v>
      </c>
      <c r="Y3" s="39"/>
      <c r="Z3" s="61" t="str">
        <f>ShipWindow&amp;" day window"</f>
        <v>5 day window</v>
      </c>
      <c r="AA3" s="62"/>
      <c r="AB3" s="38" t="str">
        <f>OriginLoad&amp;" days"</f>
        <v>4 days</v>
      </c>
      <c r="AC3" s="59" t="s">
        <v>42</v>
      </c>
      <c r="AD3" s="60"/>
      <c r="AE3" s="37" t="str">
        <f>Port2DC&amp;" days"</f>
        <v>5 days</v>
      </c>
      <c r="AF3" s="37" t="str">
        <f>TransloadDays&amp;" days"</f>
        <v>3 days</v>
      </c>
      <c r="AG3" s="37" t="str">
        <f>savannahrail&amp;" days"</f>
        <v>5 days</v>
      </c>
      <c r="AH3" s="40" t="s">
        <v>39</v>
      </c>
      <c r="AI3" s="39"/>
      <c r="AJ3" s="61" t="str">
        <f>ShipWindow&amp;" day window"</f>
        <v>5 day window</v>
      </c>
      <c r="AK3" s="62"/>
      <c r="AL3" s="38" t="str">
        <f>OriginLoad&amp;" days"</f>
        <v>4 days</v>
      </c>
      <c r="AM3" s="59" t="s">
        <v>42</v>
      </c>
      <c r="AN3" s="60"/>
      <c r="AO3" s="37" t="str">
        <f>Port2DC&amp;" days"</f>
        <v>5 days</v>
      </c>
      <c r="AP3" s="37" t="str">
        <f>TransloadDays&amp;" days"</f>
        <v>3 days</v>
      </c>
      <c r="AQ3" s="37" t="str">
        <f>savannahrail&amp;" days"</f>
        <v>5 days</v>
      </c>
      <c r="AR3" s="40" t="s">
        <v>39</v>
      </c>
      <c r="AS3" s="39"/>
      <c r="AT3" s="61" t="str">
        <f>ShipWindow&amp;" day window"</f>
        <v>5 day window</v>
      </c>
      <c r="AU3" s="62"/>
      <c r="AV3" s="38" t="str">
        <f>OriginLoad&amp;" days"</f>
        <v>4 days</v>
      </c>
      <c r="AW3" s="59" t="s">
        <v>42</v>
      </c>
      <c r="AX3" s="60"/>
      <c r="AY3" s="37" t="str">
        <f>Port2DC&amp;" days"</f>
        <v>5 days</v>
      </c>
      <c r="AZ3" s="37" t="str">
        <f>TransloadDays&amp;" days"</f>
        <v>3 days</v>
      </c>
      <c r="BA3" s="37" t="str">
        <f>savannahrail&amp;" days"</f>
        <v>5 days</v>
      </c>
      <c r="BB3" s="40" t="s">
        <v>39</v>
      </c>
      <c r="BC3" s="39"/>
      <c r="BD3" s="61" t="str">
        <f>ShipWindow&amp;" day window"</f>
        <v>5 day window</v>
      </c>
      <c r="BE3" s="62"/>
      <c r="BF3" s="38" t="str">
        <f>OriginLoad&amp;" days"</f>
        <v>4 days</v>
      </c>
      <c r="BG3" s="59" t="s">
        <v>42</v>
      </c>
      <c r="BH3" s="60"/>
      <c r="BI3" s="37" t="str">
        <f>Port2DC&amp;" days"</f>
        <v>5 days</v>
      </c>
      <c r="BJ3" s="37" t="str">
        <f>TransloadDays&amp;" days"</f>
        <v>3 days</v>
      </c>
      <c r="BK3" s="37" t="str">
        <f>savannahrail&amp;" days"</f>
        <v>5 days</v>
      </c>
      <c r="BL3" s="40" t="s">
        <v>39</v>
      </c>
      <c r="BM3" s="39"/>
      <c r="BN3" s="61" t="str">
        <f>ShipWindow&amp;" day window"</f>
        <v>5 day window</v>
      </c>
      <c r="BO3" s="62"/>
      <c r="BP3" s="38" t="str">
        <f>OriginLoad&amp;" days"</f>
        <v>4 days</v>
      </c>
      <c r="BQ3" s="59" t="s">
        <v>42</v>
      </c>
      <c r="BR3" s="60"/>
      <c r="BS3" s="37" t="str">
        <f>Port2DC&amp;" days"</f>
        <v>5 days</v>
      </c>
      <c r="BT3" s="37" t="str">
        <f>TransloadDays&amp;" days"</f>
        <v>3 days</v>
      </c>
      <c r="BU3" s="37" t="str">
        <f>savannahrail&amp;" days"</f>
        <v>5 days</v>
      </c>
      <c r="BV3" s="40" t="s">
        <v>39</v>
      </c>
      <c r="BW3" s="39"/>
      <c r="BX3" s="61" t="str">
        <f>ShipWindow&amp;" day window"</f>
        <v>5 day window</v>
      </c>
      <c r="BY3" s="62"/>
      <c r="BZ3" s="38" t="str">
        <f>OriginLoad&amp;" days"</f>
        <v>4 days</v>
      </c>
      <c r="CA3" s="59" t="s">
        <v>42</v>
      </c>
      <c r="CB3" s="60"/>
      <c r="CC3" s="37" t="str">
        <f>Port2DC&amp;" days"</f>
        <v>5 days</v>
      </c>
      <c r="CD3" s="37" t="str">
        <f>TransloadDays&amp;" days"</f>
        <v>3 days</v>
      </c>
      <c r="CE3" s="37" t="str">
        <f>savannahrail&amp;" days"</f>
        <v>5 days</v>
      </c>
      <c r="CF3" s="40" t="s">
        <v>39</v>
      </c>
      <c r="CG3" s="39"/>
      <c r="CH3" s="61" t="str">
        <f>ShipWindow&amp;" day window"</f>
        <v>5 day window</v>
      </c>
      <c r="CI3" s="62"/>
      <c r="CJ3" s="38" t="str">
        <f>OriginLoad&amp;" days"</f>
        <v>4 days</v>
      </c>
      <c r="CK3" s="59" t="s">
        <v>42</v>
      </c>
      <c r="CL3" s="60"/>
      <c r="CM3" s="37" t="str">
        <f>Port2DC&amp;" days"</f>
        <v>5 days</v>
      </c>
      <c r="CN3" s="37" t="str">
        <f>TransloadDays&amp;" days"</f>
        <v>3 days</v>
      </c>
      <c r="CO3" s="37" t="str">
        <f>savannahrail&amp;" days"</f>
        <v>5 days</v>
      </c>
      <c r="CP3" s="40" t="s">
        <v>39</v>
      </c>
      <c r="CQ3" s="39"/>
      <c r="CR3" s="61" t="str">
        <f>ShipWindow&amp;" day window"</f>
        <v>5 day window</v>
      </c>
      <c r="CS3" s="62"/>
      <c r="CT3" s="38" t="str">
        <f>OriginLoad&amp;" days"</f>
        <v>4 days</v>
      </c>
      <c r="CU3" s="59" t="s">
        <v>42</v>
      </c>
      <c r="CV3" s="60"/>
      <c r="CW3" s="37" t="str">
        <f>Port2DC&amp;" days"</f>
        <v>5 days</v>
      </c>
      <c r="CX3" s="37" t="str">
        <f>TransloadDays&amp;" days"</f>
        <v>3 days</v>
      </c>
      <c r="CY3" s="37" t="str">
        <f>savannahrail&amp;" days"</f>
        <v>5 days</v>
      </c>
      <c r="CZ3" s="40" t="s">
        <v>39</v>
      </c>
      <c r="DA3" s="39"/>
      <c r="DB3" s="61" t="str">
        <f>ShipWindow&amp;" day window"</f>
        <v>5 day window</v>
      </c>
      <c r="DC3" s="62"/>
      <c r="DD3" s="38" t="str">
        <f>OriginLoad&amp;" days"</f>
        <v>4 days</v>
      </c>
      <c r="DE3" s="59" t="s">
        <v>42</v>
      </c>
      <c r="DF3" s="60"/>
      <c r="DG3" s="37" t="str">
        <f>Port2DC&amp;" days"</f>
        <v>5 days</v>
      </c>
      <c r="DH3" s="37" t="str">
        <f>TransloadDays&amp;" days"</f>
        <v>3 days</v>
      </c>
      <c r="DI3" s="37" t="str">
        <f>savannahrail&amp;" days"</f>
        <v>5 days</v>
      </c>
      <c r="DJ3" s="40" t="s">
        <v>39</v>
      </c>
      <c r="DK3" s="39"/>
      <c r="DL3" s="61" t="str">
        <f>ShipWindow&amp;" day window"</f>
        <v>5 day window</v>
      </c>
      <c r="DM3" s="62"/>
      <c r="DN3" s="38" t="str">
        <f>OriginLoad&amp;" days"</f>
        <v>4 days</v>
      </c>
      <c r="DO3" s="59" t="s">
        <v>42</v>
      </c>
      <c r="DP3" s="60"/>
      <c r="DQ3" s="37" t="str">
        <f>Port2DC&amp;" days"</f>
        <v>5 days</v>
      </c>
      <c r="DR3" s="37" t="str">
        <f>TransloadDays&amp;" days"</f>
        <v>3 days</v>
      </c>
      <c r="DS3" s="37" t="str">
        <f>savannahrail&amp;" days"</f>
        <v>5 days</v>
      </c>
      <c r="DT3" s="40" t="s">
        <v>39</v>
      </c>
      <c r="DU3" s="39"/>
      <c r="DV3" s="61" t="str">
        <f>ShipWindow&amp;" day window"</f>
        <v>5 day window</v>
      </c>
      <c r="DW3" s="62"/>
      <c r="DX3" s="38" t="str">
        <f>OriginLoad&amp;" days"</f>
        <v>4 days</v>
      </c>
      <c r="DY3" s="59" t="s">
        <v>42</v>
      </c>
      <c r="DZ3" s="60"/>
      <c r="EA3" s="37" t="str">
        <f>Port2DC&amp;" days"</f>
        <v>5 days</v>
      </c>
      <c r="EB3" s="37" t="str">
        <f>TransloadDays&amp;" days"</f>
        <v>3 days</v>
      </c>
      <c r="EC3" s="37" t="str">
        <f>savannahrail&amp;" days"</f>
        <v>5 days</v>
      </c>
      <c r="ED3" s="40" t="s">
        <v>39</v>
      </c>
      <c r="EE3" s="39"/>
    </row>
    <row r="4" spans="1:141" ht="11.25" customHeight="1" x14ac:dyDescent="0.2">
      <c r="A4" s="6" t="s">
        <v>32</v>
      </c>
      <c r="B4" s="6" t="s">
        <v>33</v>
      </c>
      <c r="C4" s="4">
        <f t="shared" ref="C4:C21" si="0">VLOOKUP(A4,PreferredCarrier,5,FALSE)</f>
        <v>36</v>
      </c>
      <c r="D4" s="47">
        <f t="shared" ref="D4:D21" si="1">N4-F4</f>
        <v>58</v>
      </c>
      <c r="E4" s="46"/>
      <c r="F4" s="7">
        <f>G4-ShipWindow</f>
        <v>43077</v>
      </c>
      <c r="G4" s="7">
        <f>H4</f>
        <v>43082</v>
      </c>
      <c r="H4" s="33">
        <f t="shared" ref="H4:H21" si="2">I4-OriginLoad</f>
        <v>43082</v>
      </c>
      <c r="I4" s="7">
        <f>J4-$C4</f>
        <v>43086</v>
      </c>
      <c r="J4" s="7">
        <f>K4</f>
        <v>43122</v>
      </c>
      <c r="K4" s="7">
        <f t="shared" ref="K4:K21" si="3">L4-Port2DC</f>
        <v>43122</v>
      </c>
      <c r="L4" s="7">
        <f t="shared" ref="L4:L21" si="4">M4-TransloadDays</f>
        <v>43127</v>
      </c>
      <c r="M4" s="7">
        <f t="shared" ref="M4:M21" si="5">N4-savannahrail</f>
        <v>43130</v>
      </c>
      <c r="N4" s="16">
        <f t="shared" ref="N4:N21" si="6">$F$1</f>
        <v>43135</v>
      </c>
      <c r="O4" s="29"/>
      <c r="P4" s="7">
        <f t="shared" ref="P4:P21" si="7">Q4-ShipWindow</f>
        <v>43105</v>
      </c>
      <c r="Q4" s="7">
        <f>R4</f>
        <v>43110</v>
      </c>
      <c r="R4" s="33">
        <f t="shared" ref="R4:R21" si="8">S4-OriginLoad</f>
        <v>43110</v>
      </c>
      <c r="S4" s="7">
        <f>T4-$C4</f>
        <v>43114</v>
      </c>
      <c r="T4" s="7">
        <f>U4</f>
        <v>43150</v>
      </c>
      <c r="U4" s="7">
        <f t="shared" ref="U4:U21" si="9">V4-Port2DC</f>
        <v>43150</v>
      </c>
      <c r="V4" s="7">
        <f t="shared" ref="V4:V21" si="10">W4-TransloadDays</f>
        <v>43155</v>
      </c>
      <c r="W4" s="7">
        <f t="shared" ref="W4:W21" si="11">X4-savannahrail</f>
        <v>43158</v>
      </c>
      <c r="X4" s="16">
        <f>$P$1</f>
        <v>43163</v>
      </c>
      <c r="Y4" s="29"/>
      <c r="Z4" s="7">
        <f t="shared" ref="Z4:Z21" si="12">AA4-ShipWindow</f>
        <v>43133</v>
      </c>
      <c r="AA4" s="7">
        <f>AB4</f>
        <v>43138</v>
      </c>
      <c r="AB4" s="33">
        <f t="shared" ref="AB4:AB21" si="13">AC4-OriginLoad</f>
        <v>43138</v>
      </c>
      <c r="AC4" s="7">
        <f>AD4-$C4</f>
        <v>43142</v>
      </c>
      <c r="AD4" s="7">
        <f>AE4</f>
        <v>43178</v>
      </c>
      <c r="AE4" s="7">
        <f t="shared" ref="AE4:AE21" si="14">AF4-Port2DC</f>
        <v>43178</v>
      </c>
      <c r="AF4" s="7">
        <f t="shared" ref="AF4:AF21" si="15">AG4-TransloadDays</f>
        <v>43183</v>
      </c>
      <c r="AG4" s="7">
        <f t="shared" ref="AG4:AG21" si="16">AH4-savannahrail</f>
        <v>43186</v>
      </c>
      <c r="AH4" s="16">
        <f>$Z$1</f>
        <v>43191</v>
      </c>
      <c r="AI4" s="29"/>
      <c r="AJ4" s="7">
        <f t="shared" ref="AJ4:AJ21" si="17">AK4-ShipWindow</f>
        <v>43161</v>
      </c>
      <c r="AK4" s="7">
        <f>AL4</f>
        <v>43166</v>
      </c>
      <c r="AL4" s="33">
        <f t="shared" ref="AL4:AL21" si="18">AM4-OriginLoad</f>
        <v>43166</v>
      </c>
      <c r="AM4" s="7">
        <f>AN4-$C4</f>
        <v>43170</v>
      </c>
      <c r="AN4" s="7">
        <f>AO4</f>
        <v>43206</v>
      </c>
      <c r="AO4" s="7">
        <f t="shared" ref="AO4:AO21" si="19">AP4-Port2DC</f>
        <v>43206</v>
      </c>
      <c r="AP4" s="7">
        <f t="shared" ref="AP4:AP21" si="20">AQ4-TransloadDays</f>
        <v>43211</v>
      </c>
      <c r="AQ4" s="7">
        <f t="shared" ref="AQ4:AQ21" si="21">AR4-savannahrail</f>
        <v>43214</v>
      </c>
      <c r="AR4" s="16">
        <f>$AJ$1</f>
        <v>43219</v>
      </c>
      <c r="AS4" s="29"/>
      <c r="AT4" s="7">
        <f t="shared" ref="AT4:AT21" si="22">AU4-ShipWindow</f>
        <v>43189</v>
      </c>
      <c r="AU4" s="7">
        <f>AV4</f>
        <v>43194</v>
      </c>
      <c r="AV4" s="33">
        <f t="shared" ref="AV4:AV21" si="23">AW4-OriginLoad</f>
        <v>43194</v>
      </c>
      <c r="AW4" s="7">
        <f>AX4-$C4</f>
        <v>43198</v>
      </c>
      <c r="AX4" s="7">
        <f>AY4</f>
        <v>43234</v>
      </c>
      <c r="AY4" s="7">
        <f t="shared" ref="AY4:AY21" si="24">AZ4-Port2DC</f>
        <v>43234</v>
      </c>
      <c r="AZ4" s="7">
        <f t="shared" ref="AZ4:AZ21" si="25">BA4-TransloadDays</f>
        <v>43239</v>
      </c>
      <c r="BA4" s="7">
        <f t="shared" ref="BA4:BA21" si="26">BB4-savannahrail</f>
        <v>43242</v>
      </c>
      <c r="BB4" s="16">
        <f>$AT$1</f>
        <v>43247</v>
      </c>
      <c r="BC4" s="29"/>
      <c r="BD4" s="7">
        <f t="shared" ref="BD4:BD21" si="27">BE4-ShipWindow</f>
        <v>43217</v>
      </c>
      <c r="BE4" s="7">
        <f>BF4</f>
        <v>43222</v>
      </c>
      <c r="BF4" s="33">
        <f t="shared" ref="BF4:BF21" si="28">BG4-OriginLoad</f>
        <v>43222</v>
      </c>
      <c r="BG4" s="7">
        <f>BH4-$C4</f>
        <v>43226</v>
      </c>
      <c r="BH4" s="7">
        <f>BI4</f>
        <v>43262</v>
      </c>
      <c r="BI4" s="7">
        <f t="shared" ref="BI4:BI21" si="29">BJ4-Port2DC</f>
        <v>43262</v>
      </c>
      <c r="BJ4" s="7">
        <f t="shared" ref="BJ4:BJ21" si="30">BK4-TransloadDays</f>
        <v>43267</v>
      </c>
      <c r="BK4" s="7">
        <f t="shared" ref="BK4:BK21" si="31">BL4-savannahrail</f>
        <v>43270</v>
      </c>
      <c r="BL4" s="16">
        <f>$BD$1</f>
        <v>43275</v>
      </c>
      <c r="BM4" s="29"/>
      <c r="BN4" s="7">
        <f t="shared" ref="BN4:BN21" si="32">BO4-ShipWindow</f>
        <v>43245</v>
      </c>
      <c r="BO4" s="7">
        <f>BP4</f>
        <v>43250</v>
      </c>
      <c r="BP4" s="33">
        <f t="shared" ref="BP4:BP21" si="33">BQ4-OriginLoad</f>
        <v>43250</v>
      </c>
      <c r="BQ4" s="7">
        <f>BR4-$C4</f>
        <v>43254</v>
      </c>
      <c r="BR4" s="7">
        <f>BS4</f>
        <v>43290</v>
      </c>
      <c r="BS4" s="7">
        <f t="shared" ref="BS4:BS21" si="34">BT4-Port2DC</f>
        <v>43290</v>
      </c>
      <c r="BT4" s="7">
        <f t="shared" ref="BT4:BT21" si="35">BU4-TransloadDays</f>
        <v>43295</v>
      </c>
      <c r="BU4" s="7">
        <f t="shared" ref="BU4:BU21" si="36">BV4-savannahrail</f>
        <v>43298</v>
      </c>
      <c r="BV4" s="16">
        <f>$BN$1</f>
        <v>43303</v>
      </c>
      <c r="BW4" s="29"/>
      <c r="BX4" s="7">
        <f t="shared" ref="BX4:BX21" si="37">BY4-ShipWindow</f>
        <v>43273</v>
      </c>
      <c r="BY4" s="7">
        <f>BZ4</f>
        <v>43278</v>
      </c>
      <c r="BZ4" s="33">
        <f t="shared" ref="BZ4:BZ21" si="38">CA4-OriginLoad</f>
        <v>43278</v>
      </c>
      <c r="CA4" s="7">
        <f>CB4-$C4</f>
        <v>43282</v>
      </c>
      <c r="CB4" s="7">
        <f>CC4</f>
        <v>43318</v>
      </c>
      <c r="CC4" s="7">
        <f t="shared" ref="CC4:CC21" si="39">CD4-Port2DC</f>
        <v>43318</v>
      </c>
      <c r="CD4" s="7">
        <f t="shared" ref="CD4:CD21" si="40">CE4-TransloadDays</f>
        <v>43323</v>
      </c>
      <c r="CE4" s="7">
        <f t="shared" ref="CE4:CE21" si="41">CF4-savannahrail</f>
        <v>43326</v>
      </c>
      <c r="CF4" s="16">
        <f>$BX$1</f>
        <v>43331</v>
      </c>
      <c r="CG4" s="29"/>
      <c r="CH4" s="7">
        <f t="shared" ref="CH4:CH21" si="42">CI4-ShipWindow</f>
        <v>43301</v>
      </c>
      <c r="CI4" s="7">
        <f>CJ4</f>
        <v>43306</v>
      </c>
      <c r="CJ4" s="33">
        <f t="shared" ref="CJ4:CJ21" si="43">CK4-OriginLoad</f>
        <v>43306</v>
      </c>
      <c r="CK4" s="7">
        <f>CL4-$C4</f>
        <v>43310</v>
      </c>
      <c r="CL4" s="7">
        <f>CM4</f>
        <v>43346</v>
      </c>
      <c r="CM4" s="7">
        <f t="shared" ref="CM4:CM21" si="44">CN4-Port2DC</f>
        <v>43346</v>
      </c>
      <c r="CN4" s="7">
        <f t="shared" ref="CN4:CN21" si="45">CO4-TransloadDays</f>
        <v>43351</v>
      </c>
      <c r="CO4" s="7">
        <f t="shared" ref="CO4:CO21" si="46">CP4-savannahrail</f>
        <v>43354</v>
      </c>
      <c r="CP4" s="16">
        <f>$CH$1</f>
        <v>43359</v>
      </c>
      <c r="CQ4" s="29"/>
      <c r="CR4" s="7">
        <f t="shared" ref="CR4:CR21" si="47">CS4-ShipWindow</f>
        <v>43329</v>
      </c>
      <c r="CS4" s="7">
        <f>CT4</f>
        <v>43334</v>
      </c>
      <c r="CT4" s="33">
        <f t="shared" ref="CT4:CT21" si="48">CU4-OriginLoad</f>
        <v>43334</v>
      </c>
      <c r="CU4" s="7">
        <f>CV4-$C4</f>
        <v>43338</v>
      </c>
      <c r="CV4" s="7">
        <f>CW4</f>
        <v>43374</v>
      </c>
      <c r="CW4" s="7">
        <f t="shared" ref="CW4:CW21" si="49">CX4-Port2DC</f>
        <v>43374</v>
      </c>
      <c r="CX4" s="7">
        <f t="shared" ref="CX4:CX21" si="50">CY4-TransloadDays</f>
        <v>43379</v>
      </c>
      <c r="CY4" s="7">
        <f t="shared" ref="CY4:CY21" si="51">CZ4-savannahrail</f>
        <v>43382</v>
      </c>
      <c r="CZ4" s="16">
        <f>$CR$1</f>
        <v>43387</v>
      </c>
      <c r="DA4" s="29"/>
      <c r="DB4" s="7">
        <f t="shared" ref="DB4:DB21" si="52">DC4-ShipWindow</f>
        <v>43357</v>
      </c>
      <c r="DC4" s="7">
        <f>DD4</f>
        <v>43362</v>
      </c>
      <c r="DD4" s="33">
        <f t="shared" ref="DD4:DD21" si="53">DE4-OriginLoad</f>
        <v>43362</v>
      </c>
      <c r="DE4" s="7">
        <f>DF4-$C4</f>
        <v>43366</v>
      </c>
      <c r="DF4" s="7">
        <f>DG4</f>
        <v>43402</v>
      </c>
      <c r="DG4" s="7">
        <f t="shared" ref="DG4:DG21" si="54">DH4-Port2DC</f>
        <v>43402</v>
      </c>
      <c r="DH4" s="7">
        <f t="shared" ref="DH4:DH21" si="55">DI4-TransloadDays</f>
        <v>43407</v>
      </c>
      <c r="DI4" s="7">
        <f t="shared" ref="DI4:DI21" si="56">DJ4-savannahrail</f>
        <v>43410</v>
      </c>
      <c r="DJ4" s="16">
        <f>$DB$1</f>
        <v>43415</v>
      </c>
      <c r="DK4" s="29"/>
      <c r="DL4" s="7">
        <f t="shared" ref="DL4:DL21" si="57">DM4-ShipWindow</f>
        <v>43385</v>
      </c>
      <c r="DM4" s="7">
        <f>DN4</f>
        <v>43390</v>
      </c>
      <c r="DN4" s="33">
        <f t="shared" ref="DN4:DN21" si="58">DO4-OriginLoad</f>
        <v>43390</v>
      </c>
      <c r="DO4" s="7">
        <f>DP4-$C4</f>
        <v>43394</v>
      </c>
      <c r="DP4" s="7">
        <f>DQ4</f>
        <v>43430</v>
      </c>
      <c r="DQ4" s="7">
        <f t="shared" ref="DQ4:DQ21" si="59">DR4-Port2DC</f>
        <v>43430</v>
      </c>
      <c r="DR4" s="7">
        <f t="shared" ref="DR4:DR21" si="60">DS4-TransloadDays</f>
        <v>43435</v>
      </c>
      <c r="DS4" s="7">
        <f t="shared" ref="DS4:DS21" si="61">DT4-savannahrail</f>
        <v>43438</v>
      </c>
      <c r="DT4" s="16">
        <f>$DL$1</f>
        <v>43443</v>
      </c>
      <c r="DU4" s="29"/>
      <c r="DV4" s="7">
        <f t="shared" ref="DV4:DV21" si="62">DW4-ShipWindow</f>
        <v>43413</v>
      </c>
      <c r="DW4" s="7">
        <f>DX4</f>
        <v>43418</v>
      </c>
      <c r="DX4" s="33">
        <f t="shared" ref="DX4:DX21" si="63">DY4-OriginLoad</f>
        <v>43418</v>
      </c>
      <c r="DY4" s="7">
        <f>DZ4-$C4</f>
        <v>43422</v>
      </c>
      <c r="DZ4" s="7">
        <f>EA4</f>
        <v>43458</v>
      </c>
      <c r="EA4" s="7">
        <f t="shared" ref="EA4:EA21" si="64">EB4-Port2DC</f>
        <v>43458</v>
      </c>
      <c r="EB4" s="7">
        <f t="shared" ref="EB4:EB21" si="65">EC4-TransloadDays</f>
        <v>43463</v>
      </c>
      <c r="EC4" s="7">
        <f t="shared" ref="EC4:EC21" si="66">ED4-savannahrail</f>
        <v>43466</v>
      </c>
      <c r="ED4" s="16">
        <f>$DV$1</f>
        <v>43471</v>
      </c>
      <c r="EE4" s="29"/>
      <c r="EF4" s="42"/>
      <c r="EG4" s="42"/>
      <c r="EH4" s="42"/>
      <c r="EI4" s="42"/>
      <c r="EJ4" s="42"/>
      <c r="EK4" s="42"/>
    </row>
    <row r="5" spans="1:141" ht="11.25" customHeight="1" x14ac:dyDescent="0.2">
      <c r="A5" s="6" t="s">
        <v>99</v>
      </c>
      <c r="B5" s="6" t="s">
        <v>33</v>
      </c>
      <c r="C5" s="4">
        <f t="shared" si="0"/>
        <v>31</v>
      </c>
      <c r="D5" s="47">
        <f t="shared" si="1"/>
        <v>53</v>
      </c>
      <c r="E5" s="46"/>
      <c r="F5" s="7">
        <f t="shared" ref="F5:F6" si="67">G5-ShipWindow</f>
        <v>43082</v>
      </c>
      <c r="G5" s="7">
        <f>H5</f>
        <v>43087</v>
      </c>
      <c r="H5" s="33">
        <f t="shared" ref="H5:H6" si="68">I5-OriginLoad</f>
        <v>43087</v>
      </c>
      <c r="I5" s="7">
        <f>J5-$C5</f>
        <v>43091</v>
      </c>
      <c r="J5" s="7">
        <f>K5</f>
        <v>43122</v>
      </c>
      <c r="K5" s="7">
        <f t="shared" ref="K5:K6" si="69">L5-Port2DC</f>
        <v>43122</v>
      </c>
      <c r="L5" s="7">
        <f t="shared" ref="L5:L6" si="70">M5-TransloadDays</f>
        <v>43127</v>
      </c>
      <c r="M5" s="7">
        <f t="shared" ref="M5:M6" si="71">N5-savannahrail</f>
        <v>43130</v>
      </c>
      <c r="N5" s="16">
        <f t="shared" si="6"/>
        <v>43135</v>
      </c>
      <c r="O5" s="29"/>
      <c r="P5" s="7">
        <f t="shared" ref="P5:P6" si="72">Q5-ShipWindow</f>
        <v>43110</v>
      </c>
      <c r="Q5" s="7">
        <f>R5</f>
        <v>43115</v>
      </c>
      <c r="R5" s="33">
        <f t="shared" ref="R5:R6" si="73">S5-OriginLoad</f>
        <v>43115</v>
      </c>
      <c r="S5" s="7">
        <f>T5-$C5</f>
        <v>43119</v>
      </c>
      <c r="T5" s="7">
        <f>U5</f>
        <v>43150</v>
      </c>
      <c r="U5" s="7">
        <f t="shared" ref="U5:U6" si="74">V5-Port2DC</f>
        <v>43150</v>
      </c>
      <c r="V5" s="7">
        <f t="shared" ref="V5:V6" si="75">W5-TransloadDays</f>
        <v>43155</v>
      </c>
      <c r="W5" s="7">
        <f t="shared" ref="W5:W6" si="76">X5-savannahrail</f>
        <v>43158</v>
      </c>
      <c r="X5" s="16">
        <f>$P$1</f>
        <v>43163</v>
      </c>
      <c r="Y5" s="29"/>
      <c r="Z5" s="7">
        <f t="shared" ref="Z5:Z6" si="77">AA5-ShipWindow</f>
        <v>43138</v>
      </c>
      <c r="AA5" s="7">
        <f>AB5</f>
        <v>43143</v>
      </c>
      <c r="AB5" s="33">
        <f t="shared" ref="AB5:AB6" si="78">AC5-OriginLoad</f>
        <v>43143</v>
      </c>
      <c r="AC5" s="7">
        <f>AD5-$C5</f>
        <v>43147</v>
      </c>
      <c r="AD5" s="7">
        <f>AE5</f>
        <v>43178</v>
      </c>
      <c r="AE5" s="7">
        <f t="shared" ref="AE5:AE6" si="79">AF5-Port2DC</f>
        <v>43178</v>
      </c>
      <c r="AF5" s="7">
        <f t="shared" ref="AF5:AF6" si="80">AG5-TransloadDays</f>
        <v>43183</v>
      </c>
      <c r="AG5" s="7">
        <f t="shared" ref="AG5:AG6" si="81">AH5-savannahrail</f>
        <v>43186</v>
      </c>
      <c r="AH5" s="16">
        <f>$Z$1</f>
        <v>43191</v>
      </c>
      <c r="AI5" s="29"/>
      <c r="AJ5" s="7">
        <f t="shared" ref="AJ5:AJ6" si="82">AK5-ShipWindow</f>
        <v>43166</v>
      </c>
      <c r="AK5" s="7">
        <f>AL5</f>
        <v>43171</v>
      </c>
      <c r="AL5" s="33">
        <f t="shared" ref="AL5:AL6" si="83">AM5-OriginLoad</f>
        <v>43171</v>
      </c>
      <c r="AM5" s="7">
        <f>AN5-$C5</f>
        <v>43175</v>
      </c>
      <c r="AN5" s="7">
        <f>AO5</f>
        <v>43206</v>
      </c>
      <c r="AO5" s="7">
        <f t="shared" ref="AO5:AO6" si="84">AP5-Port2DC</f>
        <v>43206</v>
      </c>
      <c r="AP5" s="7">
        <f t="shared" ref="AP5:AP6" si="85">AQ5-TransloadDays</f>
        <v>43211</v>
      </c>
      <c r="AQ5" s="7">
        <f t="shared" ref="AQ5:AQ6" si="86">AR5-savannahrail</f>
        <v>43214</v>
      </c>
      <c r="AR5" s="16">
        <f>$AJ$1</f>
        <v>43219</v>
      </c>
      <c r="AS5" s="29"/>
      <c r="AT5" s="7">
        <f t="shared" ref="AT5:AT6" si="87">AU5-ShipWindow</f>
        <v>43194</v>
      </c>
      <c r="AU5" s="7">
        <f>AV5</f>
        <v>43199</v>
      </c>
      <c r="AV5" s="33">
        <f t="shared" ref="AV5:AV6" si="88">AW5-OriginLoad</f>
        <v>43199</v>
      </c>
      <c r="AW5" s="7">
        <f>AX5-$C5</f>
        <v>43203</v>
      </c>
      <c r="AX5" s="7">
        <f>AY5</f>
        <v>43234</v>
      </c>
      <c r="AY5" s="7">
        <f t="shared" ref="AY5:AY6" si="89">AZ5-Port2DC</f>
        <v>43234</v>
      </c>
      <c r="AZ5" s="7">
        <f t="shared" ref="AZ5:AZ6" si="90">BA5-TransloadDays</f>
        <v>43239</v>
      </c>
      <c r="BA5" s="7">
        <f t="shared" ref="BA5:BA6" si="91">BB5-savannahrail</f>
        <v>43242</v>
      </c>
      <c r="BB5" s="16">
        <f>$AT$1</f>
        <v>43247</v>
      </c>
      <c r="BC5" s="29"/>
      <c r="BD5" s="7">
        <f t="shared" ref="BD5:BD6" si="92">BE5-ShipWindow</f>
        <v>43222</v>
      </c>
      <c r="BE5" s="7">
        <f>BF5</f>
        <v>43227</v>
      </c>
      <c r="BF5" s="33">
        <f t="shared" ref="BF5:BF6" si="93">BG5-OriginLoad</f>
        <v>43227</v>
      </c>
      <c r="BG5" s="7">
        <f>BH5-$C5</f>
        <v>43231</v>
      </c>
      <c r="BH5" s="7">
        <f>BI5</f>
        <v>43262</v>
      </c>
      <c r="BI5" s="7">
        <f t="shared" ref="BI5:BI6" si="94">BJ5-Port2DC</f>
        <v>43262</v>
      </c>
      <c r="BJ5" s="7">
        <f t="shared" ref="BJ5:BJ6" si="95">BK5-TransloadDays</f>
        <v>43267</v>
      </c>
      <c r="BK5" s="7">
        <f t="shared" ref="BK5:BK6" si="96">BL5-savannahrail</f>
        <v>43270</v>
      </c>
      <c r="BL5" s="16">
        <f>$BD$1</f>
        <v>43275</v>
      </c>
      <c r="BM5" s="29"/>
      <c r="BN5" s="7">
        <f t="shared" ref="BN5:BN6" si="97">BO5-ShipWindow</f>
        <v>43250</v>
      </c>
      <c r="BO5" s="7">
        <f>BP5</f>
        <v>43255</v>
      </c>
      <c r="BP5" s="33">
        <f t="shared" ref="BP5:BP6" si="98">BQ5-OriginLoad</f>
        <v>43255</v>
      </c>
      <c r="BQ5" s="7">
        <f>BR5-$C5</f>
        <v>43259</v>
      </c>
      <c r="BR5" s="7">
        <f>BS5</f>
        <v>43290</v>
      </c>
      <c r="BS5" s="7">
        <f t="shared" ref="BS5:BS6" si="99">BT5-Port2DC</f>
        <v>43290</v>
      </c>
      <c r="BT5" s="7">
        <f t="shared" ref="BT5:BT6" si="100">BU5-TransloadDays</f>
        <v>43295</v>
      </c>
      <c r="BU5" s="7">
        <f t="shared" ref="BU5:BU6" si="101">BV5-savannahrail</f>
        <v>43298</v>
      </c>
      <c r="BV5" s="16">
        <f>$BN$1</f>
        <v>43303</v>
      </c>
      <c r="BW5" s="29"/>
      <c r="BX5" s="7">
        <f t="shared" ref="BX5:BX6" si="102">BY5-ShipWindow</f>
        <v>43278</v>
      </c>
      <c r="BY5" s="7">
        <f>BZ5</f>
        <v>43283</v>
      </c>
      <c r="BZ5" s="33">
        <f t="shared" ref="BZ5:BZ6" si="103">CA5-OriginLoad</f>
        <v>43283</v>
      </c>
      <c r="CA5" s="7">
        <f>CB5-$C5</f>
        <v>43287</v>
      </c>
      <c r="CB5" s="7">
        <f>CC5</f>
        <v>43318</v>
      </c>
      <c r="CC5" s="7">
        <f t="shared" ref="CC5:CC6" si="104">CD5-Port2DC</f>
        <v>43318</v>
      </c>
      <c r="CD5" s="7">
        <f t="shared" ref="CD5:CD6" si="105">CE5-TransloadDays</f>
        <v>43323</v>
      </c>
      <c r="CE5" s="7">
        <f t="shared" ref="CE5:CE6" si="106">CF5-savannahrail</f>
        <v>43326</v>
      </c>
      <c r="CF5" s="16">
        <f>$BX$1</f>
        <v>43331</v>
      </c>
      <c r="CG5" s="29"/>
      <c r="CH5" s="7">
        <f t="shared" ref="CH5:CH6" si="107">CI5-ShipWindow</f>
        <v>43306</v>
      </c>
      <c r="CI5" s="7">
        <f>CJ5</f>
        <v>43311</v>
      </c>
      <c r="CJ5" s="33">
        <f t="shared" ref="CJ5:CJ6" si="108">CK5-OriginLoad</f>
        <v>43311</v>
      </c>
      <c r="CK5" s="7">
        <f>CL5-$C5</f>
        <v>43315</v>
      </c>
      <c r="CL5" s="7">
        <f>CM5</f>
        <v>43346</v>
      </c>
      <c r="CM5" s="7">
        <f t="shared" ref="CM5:CM6" si="109">CN5-Port2DC</f>
        <v>43346</v>
      </c>
      <c r="CN5" s="7">
        <f t="shared" ref="CN5:CN6" si="110">CO5-TransloadDays</f>
        <v>43351</v>
      </c>
      <c r="CO5" s="7">
        <f t="shared" ref="CO5:CO6" si="111">CP5-savannahrail</f>
        <v>43354</v>
      </c>
      <c r="CP5" s="16">
        <f>$CH$1</f>
        <v>43359</v>
      </c>
      <c r="CQ5" s="29"/>
      <c r="CR5" s="7">
        <f t="shared" ref="CR5:CR6" si="112">CS5-ShipWindow</f>
        <v>43334</v>
      </c>
      <c r="CS5" s="7">
        <f>CT5</f>
        <v>43339</v>
      </c>
      <c r="CT5" s="33">
        <f t="shared" ref="CT5:CT6" si="113">CU5-OriginLoad</f>
        <v>43339</v>
      </c>
      <c r="CU5" s="7">
        <f>CV5-$C5</f>
        <v>43343</v>
      </c>
      <c r="CV5" s="7">
        <f>CW5</f>
        <v>43374</v>
      </c>
      <c r="CW5" s="7">
        <f t="shared" ref="CW5:CW6" si="114">CX5-Port2DC</f>
        <v>43374</v>
      </c>
      <c r="CX5" s="7">
        <f t="shared" ref="CX5:CX6" si="115">CY5-TransloadDays</f>
        <v>43379</v>
      </c>
      <c r="CY5" s="7">
        <f t="shared" ref="CY5:CY6" si="116">CZ5-savannahrail</f>
        <v>43382</v>
      </c>
      <c r="CZ5" s="16">
        <f>$CR$1</f>
        <v>43387</v>
      </c>
      <c r="DA5" s="29"/>
      <c r="DB5" s="7">
        <f t="shared" ref="DB5:DB6" si="117">DC5-ShipWindow</f>
        <v>43362</v>
      </c>
      <c r="DC5" s="7">
        <f>DD5</f>
        <v>43367</v>
      </c>
      <c r="DD5" s="33">
        <f t="shared" ref="DD5:DD6" si="118">DE5-OriginLoad</f>
        <v>43367</v>
      </c>
      <c r="DE5" s="7">
        <f>DF5-$C5</f>
        <v>43371</v>
      </c>
      <c r="DF5" s="7">
        <f>DG5</f>
        <v>43402</v>
      </c>
      <c r="DG5" s="7">
        <f t="shared" ref="DG5:DG6" si="119">DH5-Port2DC</f>
        <v>43402</v>
      </c>
      <c r="DH5" s="7">
        <f t="shared" ref="DH5:DH6" si="120">DI5-TransloadDays</f>
        <v>43407</v>
      </c>
      <c r="DI5" s="7">
        <f t="shared" ref="DI5:DI6" si="121">DJ5-savannahrail</f>
        <v>43410</v>
      </c>
      <c r="DJ5" s="16">
        <f>$DB$1</f>
        <v>43415</v>
      </c>
      <c r="DK5" s="29"/>
      <c r="DL5" s="7">
        <f t="shared" ref="DL5:DL6" si="122">DM5-ShipWindow</f>
        <v>43390</v>
      </c>
      <c r="DM5" s="7">
        <f>DN5</f>
        <v>43395</v>
      </c>
      <c r="DN5" s="33">
        <f t="shared" ref="DN5:DN6" si="123">DO5-OriginLoad</f>
        <v>43395</v>
      </c>
      <c r="DO5" s="7">
        <f>DP5-$C5</f>
        <v>43399</v>
      </c>
      <c r="DP5" s="7">
        <f>DQ5</f>
        <v>43430</v>
      </c>
      <c r="DQ5" s="7">
        <f t="shared" ref="DQ5:DQ6" si="124">DR5-Port2DC</f>
        <v>43430</v>
      </c>
      <c r="DR5" s="7">
        <f t="shared" ref="DR5:DR6" si="125">DS5-TransloadDays</f>
        <v>43435</v>
      </c>
      <c r="DS5" s="7">
        <f t="shared" ref="DS5:DS6" si="126">DT5-savannahrail</f>
        <v>43438</v>
      </c>
      <c r="DT5" s="16">
        <f>$DL$1</f>
        <v>43443</v>
      </c>
      <c r="DU5" s="29"/>
      <c r="DV5" s="7">
        <f t="shared" ref="DV5:DV6" si="127">DW5-ShipWindow</f>
        <v>43418</v>
      </c>
      <c r="DW5" s="7">
        <f>DX5</f>
        <v>43423</v>
      </c>
      <c r="DX5" s="33">
        <f t="shared" ref="DX5:DX6" si="128">DY5-OriginLoad</f>
        <v>43423</v>
      </c>
      <c r="DY5" s="7">
        <f>DZ5-$C5</f>
        <v>43427</v>
      </c>
      <c r="DZ5" s="7">
        <f>EA5</f>
        <v>43458</v>
      </c>
      <c r="EA5" s="7">
        <f t="shared" ref="EA5:EA6" si="129">EB5-Port2DC</f>
        <v>43458</v>
      </c>
      <c r="EB5" s="7">
        <f t="shared" ref="EB5:EB6" si="130">EC5-TransloadDays</f>
        <v>43463</v>
      </c>
      <c r="EC5" s="7">
        <f t="shared" ref="EC5:EC6" si="131">ED5-savannahrail</f>
        <v>43466</v>
      </c>
      <c r="ED5" s="16">
        <f>$DV$1</f>
        <v>43471</v>
      </c>
      <c r="EE5" s="29"/>
      <c r="EF5" s="42"/>
      <c r="EG5" s="42"/>
      <c r="EH5" s="42"/>
      <c r="EI5" s="42"/>
      <c r="EJ5" s="42"/>
      <c r="EK5" s="42"/>
    </row>
    <row r="6" spans="1:141" ht="11.25" customHeight="1" x14ac:dyDescent="0.2">
      <c r="A6" s="6" t="s">
        <v>60</v>
      </c>
      <c r="B6" s="6" t="s">
        <v>11</v>
      </c>
      <c r="C6" s="4">
        <f t="shared" si="0"/>
        <v>23</v>
      </c>
      <c r="D6" s="47">
        <f t="shared" si="1"/>
        <v>45</v>
      </c>
      <c r="E6" s="46"/>
      <c r="F6" s="7">
        <f t="shared" si="67"/>
        <v>43090</v>
      </c>
      <c r="G6" s="7">
        <f>H6</f>
        <v>43095</v>
      </c>
      <c r="H6" s="33">
        <f t="shared" si="68"/>
        <v>43095</v>
      </c>
      <c r="I6" s="7">
        <f>J6-$C6</f>
        <v>43099</v>
      </c>
      <c r="J6" s="7">
        <f>K6</f>
        <v>43122</v>
      </c>
      <c r="K6" s="7">
        <f t="shared" si="69"/>
        <v>43122</v>
      </c>
      <c r="L6" s="7">
        <f t="shared" si="70"/>
        <v>43127</v>
      </c>
      <c r="M6" s="7">
        <f t="shared" si="71"/>
        <v>43130</v>
      </c>
      <c r="N6" s="16">
        <f t="shared" si="6"/>
        <v>43135</v>
      </c>
      <c r="O6" s="29"/>
      <c r="P6" s="7">
        <f t="shared" si="72"/>
        <v>43118</v>
      </c>
      <c r="Q6" s="7">
        <f>R6</f>
        <v>43123</v>
      </c>
      <c r="R6" s="33">
        <f t="shared" si="73"/>
        <v>43123</v>
      </c>
      <c r="S6" s="7">
        <f>T6-$C6</f>
        <v>43127</v>
      </c>
      <c r="T6" s="7">
        <f>U6</f>
        <v>43150</v>
      </c>
      <c r="U6" s="7">
        <f t="shared" si="74"/>
        <v>43150</v>
      </c>
      <c r="V6" s="7">
        <f t="shared" si="75"/>
        <v>43155</v>
      </c>
      <c r="W6" s="7">
        <f t="shared" si="76"/>
        <v>43158</v>
      </c>
      <c r="X6" s="16">
        <f>$P$1</f>
        <v>43163</v>
      </c>
      <c r="Y6" s="29"/>
      <c r="Z6" s="7">
        <f t="shared" si="77"/>
        <v>43146</v>
      </c>
      <c r="AA6" s="7">
        <f>AB6</f>
        <v>43151</v>
      </c>
      <c r="AB6" s="33">
        <f t="shared" si="78"/>
        <v>43151</v>
      </c>
      <c r="AC6" s="7">
        <f>AD6-$C6</f>
        <v>43155</v>
      </c>
      <c r="AD6" s="7">
        <f>AE6</f>
        <v>43178</v>
      </c>
      <c r="AE6" s="7">
        <f t="shared" si="79"/>
        <v>43178</v>
      </c>
      <c r="AF6" s="7">
        <f t="shared" si="80"/>
        <v>43183</v>
      </c>
      <c r="AG6" s="7">
        <f t="shared" si="81"/>
        <v>43186</v>
      </c>
      <c r="AH6" s="16">
        <f>$Z$1</f>
        <v>43191</v>
      </c>
      <c r="AI6" s="29"/>
      <c r="AJ6" s="7">
        <f t="shared" si="82"/>
        <v>43174</v>
      </c>
      <c r="AK6" s="7">
        <f>AL6</f>
        <v>43179</v>
      </c>
      <c r="AL6" s="33">
        <f t="shared" si="83"/>
        <v>43179</v>
      </c>
      <c r="AM6" s="7">
        <f>AN6-$C6</f>
        <v>43183</v>
      </c>
      <c r="AN6" s="7">
        <f>AO6</f>
        <v>43206</v>
      </c>
      <c r="AO6" s="7">
        <f t="shared" si="84"/>
        <v>43206</v>
      </c>
      <c r="AP6" s="7">
        <f t="shared" si="85"/>
        <v>43211</v>
      </c>
      <c r="AQ6" s="7">
        <f t="shared" si="86"/>
        <v>43214</v>
      </c>
      <c r="AR6" s="16">
        <f>$AJ$1</f>
        <v>43219</v>
      </c>
      <c r="AS6" s="29"/>
      <c r="AT6" s="7">
        <f t="shared" si="87"/>
        <v>43202</v>
      </c>
      <c r="AU6" s="7">
        <f>AV6</f>
        <v>43207</v>
      </c>
      <c r="AV6" s="33">
        <f t="shared" si="88"/>
        <v>43207</v>
      </c>
      <c r="AW6" s="7">
        <f>AX6-$C6</f>
        <v>43211</v>
      </c>
      <c r="AX6" s="7">
        <f>AY6</f>
        <v>43234</v>
      </c>
      <c r="AY6" s="7">
        <f t="shared" si="89"/>
        <v>43234</v>
      </c>
      <c r="AZ6" s="7">
        <f t="shared" si="90"/>
        <v>43239</v>
      </c>
      <c r="BA6" s="7">
        <f t="shared" si="91"/>
        <v>43242</v>
      </c>
      <c r="BB6" s="16">
        <f>$AT$1</f>
        <v>43247</v>
      </c>
      <c r="BC6" s="29"/>
      <c r="BD6" s="7">
        <f t="shared" si="92"/>
        <v>43230</v>
      </c>
      <c r="BE6" s="7">
        <f>BF6</f>
        <v>43235</v>
      </c>
      <c r="BF6" s="33">
        <f t="shared" si="93"/>
        <v>43235</v>
      </c>
      <c r="BG6" s="7">
        <f>BH6-$C6</f>
        <v>43239</v>
      </c>
      <c r="BH6" s="7">
        <f>BI6</f>
        <v>43262</v>
      </c>
      <c r="BI6" s="7">
        <f t="shared" si="94"/>
        <v>43262</v>
      </c>
      <c r="BJ6" s="7">
        <f t="shared" si="95"/>
        <v>43267</v>
      </c>
      <c r="BK6" s="7">
        <f t="shared" si="96"/>
        <v>43270</v>
      </c>
      <c r="BL6" s="16">
        <f>$BD$1</f>
        <v>43275</v>
      </c>
      <c r="BM6" s="29"/>
      <c r="BN6" s="7">
        <f t="shared" si="97"/>
        <v>43258</v>
      </c>
      <c r="BO6" s="7">
        <f>BP6</f>
        <v>43263</v>
      </c>
      <c r="BP6" s="33">
        <f t="shared" si="98"/>
        <v>43263</v>
      </c>
      <c r="BQ6" s="7">
        <f>BR6-$C6</f>
        <v>43267</v>
      </c>
      <c r="BR6" s="7">
        <f>BS6</f>
        <v>43290</v>
      </c>
      <c r="BS6" s="7">
        <f t="shared" si="99"/>
        <v>43290</v>
      </c>
      <c r="BT6" s="7">
        <f t="shared" si="100"/>
        <v>43295</v>
      </c>
      <c r="BU6" s="7">
        <f t="shared" si="101"/>
        <v>43298</v>
      </c>
      <c r="BV6" s="16">
        <f>$BN$1</f>
        <v>43303</v>
      </c>
      <c r="BW6" s="29"/>
      <c r="BX6" s="7">
        <f t="shared" si="102"/>
        <v>43286</v>
      </c>
      <c r="BY6" s="7">
        <f>BZ6</f>
        <v>43291</v>
      </c>
      <c r="BZ6" s="33">
        <f t="shared" si="103"/>
        <v>43291</v>
      </c>
      <c r="CA6" s="7">
        <f>CB6-$C6</f>
        <v>43295</v>
      </c>
      <c r="CB6" s="7">
        <f>CC6</f>
        <v>43318</v>
      </c>
      <c r="CC6" s="7">
        <f t="shared" si="104"/>
        <v>43318</v>
      </c>
      <c r="CD6" s="7">
        <f t="shared" si="105"/>
        <v>43323</v>
      </c>
      <c r="CE6" s="7">
        <f t="shared" si="106"/>
        <v>43326</v>
      </c>
      <c r="CF6" s="16">
        <f>$BX$1</f>
        <v>43331</v>
      </c>
      <c r="CG6" s="29"/>
      <c r="CH6" s="7">
        <f t="shared" si="107"/>
        <v>43314</v>
      </c>
      <c r="CI6" s="7">
        <f>CJ6</f>
        <v>43319</v>
      </c>
      <c r="CJ6" s="33">
        <f t="shared" si="108"/>
        <v>43319</v>
      </c>
      <c r="CK6" s="7">
        <f>CL6-$C6</f>
        <v>43323</v>
      </c>
      <c r="CL6" s="7">
        <f>CM6</f>
        <v>43346</v>
      </c>
      <c r="CM6" s="7">
        <f t="shared" si="109"/>
        <v>43346</v>
      </c>
      <c r="CN6" s="7">
        <f t="shared" si="110"/>
        <v>43351</v>
      </c>
      <c r="CO6" s="7">
        <f t="shared" si="111"/>
        <v>43354</v>
      </c>
      <c r="CP6" s="16">
        <f>$CH$1</f>
        <v>43359</v>
      </c>
      <c r="CQ6" s="29"/>
      <c r="CR6" s="7">
        <f t="shared" si="112"/>
        <v>43342</v>
      </c>
      <c r="CS6" s="7">
        <f>CT6</f>
        <v>43347</v>
      </c>
      <c r="CT6" s="33">
        <f t="shared" si="113"/>
        <v>43347</v>
      </c>
      <c r="CU6" s="7">
        <f>CV6-$C6</f>
        <v>43351</v>
      </c>
      <c r="CV6" s="7">
        <f>CW6</f>
        <v>43374</v>
      </c>
      <c r="CW6" s="7">
        <f t="shared" si="114"/>
        <v>43374</v>
      </c>
      <c r="CX6" s="7">
        <f t="shared" si="115"/>
        <v>43379</v>
      </c>
      <c r="CY6" s="7">
        <f t="shared" si="116"/>
        <v>43382</v>
      </c>
      <c r="CZ6" s="16">
        <f>$CR$1</f>
        <v>43387</v>
      </c>
      <c r="DA6" s="29"/>
      <c r="DB6" s="7">
        <f t="shared" si="117"/>
        <v>43370</v>
      </c>
      <c r="DC6" s="7">
        <f>DD6</f>
        <v>43375</v>
      </c>
      <c r="DD6" s="33">
        <f t="shared" si="118"/>
        <v>43375</v>
      </c>
      <c r="DE6" s="7">
        <f>DF6-$C6</f>
        <v>43379</v>
      </c>
      <c r="DF6" s="7">
        <f>DG6</f>
        <v>43402</v>
      </c>
      <c r="DG6" s="7">
        <f t="shared" si="119"/>
        <v>43402</v>
      </c>
      <c r="DH6" s="7">
        <f t="shared" si="120"/>
        <v>43407</v>
      </c>
      <c r="DI6" s="7">
        <f t="shared" si="121"/>
        <v>43410</v>
      </c>
      <c r="DJ6" s="16">
        <f>$DB$1</f>
        <v>43415</v>
      </c>
      <c r="DK6" s="29"/>
      <c r="DL6" s="7">
        <f t="shared" si="122"/>
        <v>43398</v>
      </c>
      <c r="DM6" s="7">
        <f>DN6</f>
        <v>43403</v>
      </c>
      <c r="DN6" s="33">
        <f t="shared" si="123"/>
        <v>43403</v>
      </c>
      <c r="DO6" s="7">
        <f>DP6-$C6</f>
        <v>43407</v>
      </c>
      <c r="DP6" s="7">
        <f>DQ6</f>
        <v>43430</v>
      </c>
      <c r="DQ6" s="7">
        <f t="shared" si="124"/>
        <v>43430</v>
      </c>
      <c r="DR6" s="7">
        <f t="shared" si="125"/>
        <v>43435</v>
      </c>
      <c r="DS6" s="7">
        <f t="shared" si="126"/>
        <v>43438</v>
      </c>
      <c r="DT6" s="16">
        <f>$DL$1</f>
        <v>43443</v>
      </c>
      <c r="DU6" s="29"/>
      <c r="DV6" s="7">
        <f t="shared" si="127"/>
        <v>43426</v>
      </c>
      <c r="DW6" s="7">
        <f>DX6</f>
        <v>43431</v>
      </c>
      <c r="DX6" s="33">
        <f t="shared" si="128"/>
        <v>43431</v>
      </c>
      <c r="DY6" s="7">
        <f>DZ6-$C6</f>
        <v>43435</v>
      </c>
      <c r="DZ6" s="7">
        <f>EA6</f>
        <v>43458</v>
      </c>
      <c r="EA6" s="7">
        <f t="shared" si="129"/>
        <v>43458</v>
      </c>
      <c r="EB6" s="7">
        <f t="shared" si="130"/>
        <v>43463</v>
      </c>
      <c r="EC6" s="7">
        <f t="shared" si="131"/>
        <v>43466</v>
      </c>
      <c r="ED6" s="16">
        <f>$DV$1</f>
        <v>43471</v>
      </c>
      <c r="EE6" s="29"/>
      <c r="EF6" s="42"/>
      <c r="EG6" s="42"/>
      <c r="EH6" s="42"/>
      <c r="EI6" s="42"/>
      <c r="EJ6" s="42"/>
      <c r="EK6" s="42"/>
    </row>
    <row r="7" spans="1:141" ht="11.25" customHeight="1" x14ac:dyDescent="0.2">
      <c r="A7" s="6" t="s">
        <v>26</v>
      </c>
      <c r="B7" s="6" t="s">
        <v>11</v>
      </c>
      <c r="C7" s="4">
        <f t="shared" si="0"/>
        <v>20</v>
      </c>
      <c r="D7" s="47">
        <f t="shared" si="1"/>
        <v>42</v>
      </c>
      <c r="E7" s="46"/>
      <c r="F7" s="7">
        <f t="shared" ref="F7:F21" si="132">G7-ShipWindow</f>
        <v>43093</v>
      </c>
      <c r="G7" s="7">
        <f t="shared" ref="G7:G21" si="133">H7</f>
        <v>43098</v>
      </c>
      <c r="H7" s="33">
        <f t="shared" si="2"/>
        <v>43098</v>
      </c>
      <c r="I7" s="7">
        <f t="shared" ref="I7:I21" si="134">J7-$C7</f>
        <v>43102</v>
      </c>
      <c r="J7" s="7">
        <f t="shared" ref="J7:J21" si="135">K7</f>
        <v>43122</v>
      </c>
      <c r="K7" s="7">
        <f t="shared" si="3"/>
        <v>43122</v>
      </c>
      <c r="L7" s="7">
        <f t="shared" si="4"/>
        <v>43127</v>
      </c>
      <c r="M7" s="7">
        <f t="shared" si="5"/>
        <v>43130</v>
      </c>
      <c r="N7" s="16">
        <f t="shared" si="6"/>
        <v>43135</v>
      </c>
      <c r="O7" s="29"/>
      <c r="P7" s="7">
        <f t="shared" si="7"/>
        <v>43121</v>
      </c>
      <c r="Q7" s="7">
        <f t="shared" ref="Q7:Q21" si="136">R7</f>
        <v>43126</v>
      </c>
      <c r="R7" s="33">
        <f t="shared" si="8"/>
        <v>43126</v>
      </c>
      <c r="S7" s="7">
        <f t="shared" ref="S7:S21" si="137">T7-$C7</f>
        <v>43130</v>
      </c>
      <c r="T7" s="7">
        <f t="shared" ref="T7:T21" si="138">U7</f>
        <v>43150</v>
      </c>
      <c r="U7" s="7">
        <f t="shared" si="9"/>
        <v>43150</v>
      </c>
      <c r="V7" s="7">
        <f t="shared" si="10"/>
        <v>43155</v>
      </c>
      <c r="W7" s="7">
        <f t="shared" si="11"/>
        <v>43158</v>
      </c>
      <c r="X7" s="16">
        <f t="shared" ref="X7:X21" si="139">$P$1</f>
        <v>43163</v>
      </c>
      <c r="Y7" s="29"/>
      <c r="Z7" s="7">
        <f t="shared" si="12"/>
        <v>43149</v>
      </c>
      <c r="AA7" s="7">
        <f t="shared" ref="AA7:AA21" si="140">AB7</f>
        <v>43154</v>
      </c>
      <c r="AB7" s="33">
        <f t="shared" si="13"/>
        <v>43154</v>
      </c>
      <c r="AC7" s="7">
        <f t="shared" ref="AC7:AC21" si="141">AD7-$C7</f>
        <v>43158</v>
      </c>
      <c r="AD7" s="7">
        <f t="shared" ref="AD7:AD21" si="142">AE7</f>
        <v>43178</v>
      </c>
      <c r="AE7" s="7">
        <f t="shared" si="14"/>
        <v>43178</v>
      </c>
      <c r="AF7" s="7">
        <f t="shared" si="15"/>
        <v>43183</v>
      </c>
      <c r="AG7" s="7">
        <f t="shared" si="16"/>
        <v>43186</v>
      </c>
      <c r="AH7" s="16">
        <f t="shared" ref="AH7:AH21" si="143">$Z$1</f>
        <v>43191</v>
      </c>
      <c r="AI7" s="29"/>
      <c r="AJ7" s="7">
        <f t="shared" si="17"/>
        <v>43177</v>
      </c>
      <c r="AK7" s="7">
        <f t="shared" ref="AK7:AK21" si="144">AL7</f>
        <v>43182</v>
      </c>
      <c r="AL7" s="33">
        <f t="shared" si="18"/>
        <v>43182</v>
      </c>
      <c r="AM7" s="7">
        <f t="shared" ref="AM7:AM21" si="145">AN7-$C7</f>
        <v>43186</v>
      </c>
      <c r="AN7" s="7">
        <f t="shared" ref="AN7:AN21" si="146">AO7</f>
        <v>43206</v>
      </c>
      <c r="AO7" s="7">
        <f t="shared" si="19"/>
        <v>43206</v>
      </c>
      <c r="AP7" s="7">
        <f t="shared" si="20"/>
        <v>43211</v>
      </c>
      <c r="AQ7" s="7">
        <f t="shared" si="21"/>
        <v>43214</v>
      </c>
      <c r="AR7" s="16">
        <f t="shared" ref="AR7:AR21" si="147">$AJ$1</f>
        <v>43219</v>
      </c>
      <c r="AS7" s="29"/>
      <c r="AT7" s="7">
        <f t="shared" si="22"/>
        <v>43205</v>
      </c>
      <c r="AU7" s="7">
        <f t="shared" ref="AU7:AU21" si="148">AV7</f>
        <v>43210</v>
      </c>
      <c r="AV7" s="33">
        <f t="shared" si="23"/>
        <v>43210</v>
      </c>
      <c r="AW7" s="7">
        <f t="shared" ref="AW7:AW21" si="149">AX7-$C7</f>
        <v>43214</v>
      </c>
      <c r="AX7" s="7">
        <f t="shared" ref="AX7:AX21" si="150">AY7</f>
        <v>43234</v>
      </c>
      <c r="AY7" s="7">
        <f t="shared" si="24"/>
        <v>43234</v>
      </c>
      <c r="AZ7" s="7">
        <f t="shared" si="25"/>
        <v>43239</v>
      </c>
      <c r="BA7" s="7">
        <f t="shared" si="26"/>
        <v>43242</v>
      </c>
      <c r="BB7" s="16">
        <f t="shared" ref="BB7:BB21" si="151">$AT$1</f>
        <v>43247</v>
      </c>
      <c r="BC7" s="29"/>
      <c r="BD7" s="7">
        <f t="shared" si="27"/>
        <v>43233</v>
      </c>
      <c r="BE7" s="7">
        <f t="shared" ref="BE7:BE21" si="152">BF7</f>
        <v>43238</v>
      </c>
      <c r="BF7" s="33">
        <f t="shared" si="28"/>
        <v>43238</v>
      </c>
      <c r="BG7" s="7">
        <f t="shared" ref="BG7:BG21" si="153">BH7-$C7</f>
        <v>43242</v>
      </c>
      <c r="BH7" s="7">
        <f t="shared" ref="BH7:BH21" si="154">BI7</f>
        <v>43262</v>
      </c>
      <c r="BI7" s="7">
        <f t="shared" si="29"/>
        <v>43262</v>
      </c>
      <c r="BJ7" s="7">
        <f t="shared" si="30"/>
        <v>43267</v>
      </c>
      <c r="BK7" s="7">
        <f t="shared" si="31"/>
        <v>43270</v>
      </c>
      <c r="BL7" s="16">
        <f t="shared" ref="BL7:BL21" si="155">$BD$1</f>
        <v>43275</v>
      </c>
      <c r="BM7" s="29"/>
      <c r="BN7" s="7">
        <f t="shared" si="32"/>
        <v>43261</v>
      </c>
      <c r="BO7" s="7">
        <f t="shared" ref="BO7:BO21" si="156">BP7</f>
        <v>43266</v>
      </c>
      <c r="BP7" s="33">
        <f t="shared" si="33"/>
        <v>43266</v>
      </c>
      <c r="BQ7" s="7">
        <f t="shared" ref="BQ7:BQ21" si="157">BR7-$C7</f>
        <v>43270</v>
      </c>
      <c r="BR7" s="7">
        <f t="shared" ref="BR7:BR21" si="158">BS7</f>
        <v>43290</v>
      </c>
      <c r="BS7" s="7">
        <f t="shared" si="34"/>
        <v>43290</v>
      </c>
      <c r="BT7" s="7">
        <f t="shared" si="35"/>
        <v>43295</v>
      </c>
      <c r="BU7" s="7">
        <f t="shared" si="36"/>
        <v>43298</v>
      </c>
      <c r="BV7" s="16">
        <f t="shared" ref="BV7:BV21" si="159">$BN$1</f>
        <v>43303</v>
      </c>
      <c r="BW7" s="29"/>
      <c r="BX7" s="7">
        <f t="shared" si="37"/>
        <v>43289</v>
      </c>
      <c r="BY7" s="7">
        <f t="shared" ref="BY7:BY21" si="160">BZ7</f>
        <v>43294</v>
      </c>
      <c r="BZ7" s="33">
        <f t="shared" si="38"/>
        <v>43294</v>
      </c>
      <c r="CA7" s="7">
        <f t="shared" ref="CA7:CA21" si="161">CB7-$C7</f>
        <v>43298</v>
      </c>
      <c r="CB7" s="7">
        <f t="shared" ref="CB7:CB21" si="162">CC7</f>
        <v>43318</v>
      </c>
      <c r="CC7" s="7">
        <f t="shared" si="39"/>
        <v>43318</v>
      </c>
      <c r="CD7" s="7">
        <f t="shared" si="40"/>
        <v>43323</v>
      </c>
      <c r="CE7" s="7">
        <f t="shared" si="41"/>
        <v>43326</v>
      </c>
      <c r="CF7" s="16">
        <f t="shared" ref="CF7:CF21" si="163">$BX$1</f>
        <v>43331</v>
      </c>
      <c r="CG7" s="29"/>
      <c r="CH7" s="7">
        <f t="shared" si="42"/>
        <v>43317</v>
      </c>
      <c r="CI7" s="7">
        <f t="shared" ref="CI7:CI21" si="164">CJ7</f>
        <v>43322</v>
      </c>
      <c r="CJ7" s="33">
        <f t="shared" si="43"/>
        <v>43322</v>
      </c>
      <c r="CK7" s="7">
        <f t="shared" ref="CK7:CK21" si="165">CL7-$C7</f>
        <v>43326</v>
      </c>
      <c r="CL7" s="7">
        <f t="shared" ref="CL7:CL21" si="166">CM7</f>
        <v>43346</v>
      </c>
      <c r="CM7" s="7">
        <f t="shared" si="44"/>
        <v>43346</v>
      </c>
      <c r="CN7" s="7">
        <f t="shared" si="45"/>
        <v>43351</v>
      </c>
      <c r="CO7" s="7">
        <f t="shared" si="46"/>
        <v>43354</v>
      </c>
      <c r="CP7" s="16">
        <f t="shared" ref="CP7:CP21" si="167">$CH$1</f>
        <v>43359</v>
      </c>
      <c r="CQ7" s="29"/>
      <c r="CR7" s="7">
        <f t="shared" si="47"/>
        <v>43345</v>
      </c>
      <c r="CS7" s="7">
        <f t="shared" ref="CS7:CS21" si="168">CT7</f>
        <v>43350</v>
      </c>
      <c r="CT7" s="33">
        <f t="shared" si="48"/>
        <v>43350</v>
      </c>
      <c r="CU7" s="7">
        <f t="shared" ref="CU7:CU21" si="169">CV7-$C7</f>
        <v>43354</v>
      </c>
      <c r="CV7" s="7">
        <f t="shared" ref="CV7:CV21" si="170">CW7</f>
        <v>43374</v>
      </c>
      <c r="CW7" s="7">
        <f t="shared" si="49"/>
        <v>43374</v>
      </c>
      <c r="CX7" s="7">
        <f t="shared" si="50"/>
        <v>43379</v>
      </c>
      <c r="CY7" s="7">
        <f t="shared" si="51"/>
        <v>43382</v>
      </c>
      <c r="CZ7" s="16">
        <f t="shared" ref="CZ7:CZ21" si="171">$CR$1</f>
        <v>43387</v>
      </c>
      <c r="DA7" s="29"/>
      <c r="DB7" s="7">
        <f t="shared" si="52"/>
        <v>43373</v>
      </c>
      <c r="DC7" s="7">
        <f t="shared" ref="DC7:DC21" si="172">DD7</f>
        <v>43378</v>
      </c>
      <c r="DD7" s="33">
        <f t="shared" si="53"/>
        <v>43378</v>
      </c>
      <c r="DE7" s="7">
        <f t="shared" ref="DE7:DE21" si="173">DF7-$C7</f>
        <v>43382</v>
      </c>
      <c r="DF7" s="7">
        <f t="shared" ref="DF7:DF21" si="174">DG7</f>
        <v>43402</v>
      </c>
      <c r="DG7" s="7">
        <f t="shared" si="54"/>
        <v>43402</v>
      </c>
      <c r="DH7" s="7">
        <f t="shared" si="55"/>
        <v>43407</v>
      </c>
      <c r="DI7" s="7">
        <f t="shared" si="56"/>
        <v>43410</v>
      </c>
      <c r="DJ7" s="16">
        <f t="shared" ref="DJ7:DJ21" si="175">$DB$1</f>
        <v>43415</v>
      </c>
      <c r="DK7" s="29"/>
      <c r="DL7" s="7">
        <f t="shared" si="57"/>
        <v>43401</v>
      </c>
      <c r="DM7" s="7">
        <f t="shared" ref="DM7:DM21" si="176">DN7</f>
        <v>43406</v>
      </c>
      <c r="DN7" s="33">
        <f t="shared" si="58"/>
        <v>43406</v>
      </c>
      <c r="DO7" s="7">
        <f t="shared" ref="DO7:DO21" si="177">DP7-$C7</f>
        <v>43410</v>
      </c>
      <c r="DP7" s="7">
        <f t="shared" ref="DP7:DP21" si="178">DQ7</f>
        <v>43430</v>
      </c>
      <c r="DQ7" s="7">
        <f t="shared" si="59"/>
        <v>43430</v>
      </c>
      <c r="DR7" s="7">
        <f t="shared" si="60"/>
        <v>43435</v>
      </c>
      <c r="DS7" s="7">
        <f t="shared" si="61"/>
        <v>43438</v>
      </c>
      <c r="DT7" s="16">
        <f t="shared" ref="DT7:DT21" si="179">$DL$1</f>
        <v>43443</v>
      </c>
      <c r="DU7" s="29"/>
      <c r="DV7" s="7">
        <f t="shared" si="62"/>
        <v>43429</v>
      </c>
      <c r="DW7" s="7">
        <f t="shared" ref="DW7:DW21" si="180">DX7</f>
        <v>43434</v>
      </c>
      <c r="DX7" s="33">
        <f t="shared" si="63"/>
        <v>43434</v>
      </c>
      <c r="DY7" s="7">
        <f t="shared" ref="DY7:DY21" si="181">DZ7-$C7</f>
        <v>43438</v>
      </c>
      <c r="DZ7" s="7">
        <f t="shared" ref="DZ7:DZ21" si="182">EA7</f>
        <v>43458</v>
      </c>
      <c r="EA7" s="7">
        <f t="shared" si="64"/>
        <v>43458</v>
      </c>
      <c r="EB7" s="7">
        <f t="shared" si="65"/>
        <v>43463</v>
      </c>
      <c r="EC7" s="7">
        <f t="shared" si="66"/>
        <v>43466</v>
      </c>
      <c r="ED7" s="16">
        <f t="shared" ref="ED7:ED21" si="183">$DV$1</f>
        <v>43471</v>
      </c>
      <c r="EE7" s="29"/>
      <c r="EF7" s="42"/>
      <c r="EG7" s="42"/>
      <c r="EH7" s="42"/>
      <c r="EI7" s="42"/>
      <c r="EJ7" s="42"/>
      <c r="EK7" s="42"/>
    </row>
    <row r="8" spans="1:141" ht="11.25" customHeight="1" x14ac:dyDescent="0.2">
      <c r="A8" s="6" t="s">
        <v>30</v>
      </c>
      <c r="B8" s="6" t="s">
        <v>11</v>
      </c>
      <c r="C8" s="4">
        <f t="shared" si="0"/>
        <v>36</v>
      </c>
      <c r="D8" s="47">
        <f t="shared" si="1"/>
        <v>58</v>
      </c>
      <c r="E8" s="46"/>
      <c r="F8" s="7">
        <f t="shared" si="132"/>
        <v>43077</v>
      </c>
      <c r="G8" s="7">
        <f t="shared" si="133"/>
        <v>43082</v>
      </c>
      <c r="H8" s="33">
        <f t="shared" si="2"/>
        <v>43082</v>
      </c>
      <c r="I8" s="7">
        <f t="shared" si="134"/>
        <v>43086</v>
      </c>
      <c r="J8" s="7">
        <f t="shared" si="135"/>
        <v>43122</v>
      </c>
      <c r="K8" s="7">
        <f t="shared" si="3"/>
        <v>43122</v>
      </c>
      <c r="L8" s="7">
        <f t="shared" si="4"/>
        <v>43127</v>
      </c>
      <c r="M8" s="7">
        <f t="shared" si="5"/>
        <v>43130</v>
      </c>
      <c r="N8" s="16">
        <f t="shared" si="6"/>
        <v>43135</v>
      </c>
      <c r="O8" s="29"/>
      <c r="P8" s="7">
        <f t="shared" si="7"/>
        <v>43105</v>
      </c>
      <c r="Q8" s="7">
        <f t="shared" si="136"/>
        <v>43110</v>
      </c>
      <c r="R8" s="33">
        <f t="shared" si="8"/>
        <v>43110</v>
      </c>
      <c r="S8" s="7">
        <f t="shared" si="137"/>
        <v>43114</v>
      </c>
      <c r="T8" s="7">
        <f t="shared" si="138"/>
        <v>43150</v>
      </c>
      <c r="U8" s="7">
        <f t="shared" si="9"/>
        <v>43150</v>
      </c>
      <c r="V8" s="7">
        <f t="shared" si="10"/>
        <v>43155</v>
      </c>
      <c r="W8" s="7">
        <f t="shared" si="11"/>
        <v>43158</v>
      </c>
      <c r="X8" s="16">
        <f t="shared" si="139"/>
        <v>43163</v>
      </c>
      <c r="Y8" s="29"/>
      <c r="Z8" s="7">
        <f t="shared" si="12"/>
        <v>43133</v>
      </c>
      <c r="AA8" s="7">
        <f t="shared" si="140"/>
        <v>43138</v>
      </c>
      <c r="AB8" s="33">
        <f t="shared" si="13"/>
        <v>43138</v>
      </c>
      <c r="AC8" s="7">
        <f t="shared" si="141"/>
        <v>43142</v>
      </c>
      <c r="AD8" s="7">
        <f t="shared" si="142"/>
        <v>43178</v>
      </c>
      <c r="AE8" s="7">
        <f t="shared" si="14"/>
        <v>43178</v>
      </c>
      <c r="AF8" s="7">
        <f t="shared" si="15"/>
        <v>43183</v>
      </c>
      <c r="AG8" s="7">
        <f t="shared" si="16"/>
        <v>43186</v>
      </c>
      <c r="AH8" s="16">
        <f t="shared" si="143"/>
        <v>43191</v>
      </c>
      <c r="AI8" s="29"/>
      <c r="AJ8" s="7">
        <f t="shared" si="17"/>
        <v>43161</v>
      </c>
      <c r="AK8" s="7">
        <f t="shared" si="144"/>
        <v>43166</v>
      </c>
      <c r="AL8" s="33">
        <f t="shared" si="18"/>
        <v>43166</v>
      </c>
      <c r="AM8" s="7">
        <f t="shared" si="145"/>
        <v>43170</v>
      </c>
      <c r="AN8" s="7">
        <f t="shared" si="146"/>
        <v>43206</v>
      </c>
      <c r="AO8" s="7">
        <f t="shared" si="19"/>
        <v>43206</v>
      </c>
      <c r="AP8" s="7">
        <f t="shared" si="20"/>
        <v>43211</v>
      </c>
      <c r="AQ8" s="7">
        <f t="shared" si="21"/>
        <v>43214</v>
      </c>
      <c r="AR8" s="16">
        <f t="shared" si="147"/>
        <v>43219</v>
      </c>
      <c r="AS8" s="29"/>
      <c r="AT8" s="7">
        <f t="shared" si="22"/>
        <v>43189</v>
      </c>
      <c r="AU8" s="7">
        <f t="shared" si="148"/>
        <v>43194</v>
      </c>
      <c r="AV8" s="33">
        <f t="shared" si="23"/>
        <v>43194</v>
      </c>
      <c r="AW8" s="7">
        <f t="shared" si="149"/>
        <v>43198</v>
      </c>
      <c r="AX8" s="7">
        <f t="shared" si="150"/>
        <v>43234</v>
      </c>
      <c r="AY8" s="7">
        <f t="shared" si="24"/>
        <v>43234</v>
      </c>
      <c r="AZ8" s="7">
        <f t="shared" si="25"/>
        <v>43239</v>
      </c>
      <c r="BA8" s="7">
        <f t="shared" si="26"/>
        <v>43242</v>
      </c>
      <c r="BB8" s="16">
        <f t="shared" si="151"/>
        <v>43247</v>
      </c>
      <c r="BC8" s="29"/>
      <c r="BD8" s="7">
        <f t="shared" si="27"/>
        <v>43217</v>
      </c>
      <c r="BE8" s="7">
        <f t="shared" si="152"/>
        <v>43222</v>
      </c>
      <c r="BF8" s="33">
        <f t="shared" si="28"/>
        <v>43222</v>
      </c>
      <c r="BG8" s="7">
        <f t="shared" si="153"/>
        <v>43226</v>
      </c>
      <c r="BH8" s="7">
        <f t="shared" si="154"/>
        <v>43262</v>
      </c>
      <c r="BI8" s="7">
        <f t="shared" si="29"/>
        <v>43262</v>
      </c>
      <c r="BJ8" s="7">
        <f t="shared" si="30"/>
        <v>43267</v>
      </c>
      <c r="BK8" s="7">
        <f t="shared" si="31"/>
        <v>43270</v>
      </c>
      <c r="BL8" s="16">
        <f t="shared" si="155"/>
        <v>43275</v>
      </c>
      <c r="BM8" s="29"/>
      <c r="BN8" s="7">
        <f t="shared" si="32"/>
        <v>43245</v>
      </c>
      <c r="BO8" s="7">
        <f t="shared" si="156"/>
        <v>43250</v>
      </c>
      <c r="BP8" s="33">
        <f t="shared" si="33"/>
        <v>43250</v>
      </c>
      <c r="BQ8" s="7">
        <f t="shared" si="157"/>
        <v>43254</v>
      </c>
      <c r="BR8" s="7">
        <f t="shared" si="158"/>
        <v>43290</v>
      </c>
      <c r="BS8" s="7">
        <f t="shared" si="34"/>
        <v>43290</v>
      </c>
      <c r="BT8" s="7">
        <f t="shared" si="35"/>
        <v>43295</v>
      </c>
      <c r="BU8" s="7">
        <f t="shared" si="36"/>
        <v>43298</v>
      </c>
      <c r="BV8" s="16">
        <f t="shared" si="159"/>
        <v>43303</v>
      </c>
      <c r="BW8" s="29"/>
      <c r="BX8" s="7">
        <f t="shared" si="37"/>
        <v>43273</v>
      </c>
      <c r="BY8" s="7">
        <f t="shared" si="160"/>
        <v>43278</v>
      </c>
      <c r="BZ8" s="33">
        <f t="shared" si="38"/>
        <v>43278</v>
      </c>
      <c r="CA8" s="7">
        <f t="shared" si="161"/>
        <v>43282</v>
      </c>
      <c r="CB8" s="7">
        <f t="shared" si="162"/>
        <v>43318</v>
      </c>
      <c r="CC8" s="7">
        <f t="shared" si="39"/>
        <v>43318</v>
      </c>
      <c r="CD8" s="7">
        <f t="shared" si="40"/>
        <v>43323</v>
      </c>
      <c r="CE8" s="7">
        <f t="shared" si="41"/>
        <v>43326</v>
      </c>
      <c r="CF8" s="16">
        <f t="shared" si="163"/>
        <v>43331</v>
      </c>
      <c r="CG8" s="29"/>
      <c r="CH8" s="7">
        <f t="shared" si="42"/>
        <v>43301</v>
      </c>
      <c r="CI8" s="7">
        <f t="shared" si="164"/>
        <v>43306</v>
      </c>
      <c r="CJ8" s="33">
        <f t="shared" si="43"/>
        <v>43306</v>
      </c>
      <c r="CK8" s="7">
        <f t="shared" si="165"/>
        <v>43310</v>
      </c>
      <c r="CL8" s="7">
        <f t="shared" si="166"/>
        <v>43346</v>
      </c>
      <c r="CM8" s="7">
        <f t="shared" si="44"/>
        <v>43346</v>
      </c>
      <c r="CN8" s="7">
        <f t="shared" si="45"/>
        <v>43351</v>
      </c>
      <c r="CO8" s="7">
        <f t="shared" si="46"/>
        <v>43354</v>
      </c>
      <c r="CP8" s="16">
        <f t="shared" si="167"/>
        <v>43359</v>
      </c>
      <c r="CQ8" s="29"/>
      <c r="CR8" s="7">
        <f t="shared" si="47"/>
        <v>43329</v>
      </c>
      <c r="CS8" s="7">
        <f t="shared" si="168"/>
        <v>43334</v>
      </c>
      <c r="CT8" s="33">
        <f t="shared" si="48"/>
        <v>43334</v>
      </c>
      <c r="CU8" s="7">
        <f t="shared" si="169"/>
        <v>43338</v>
      </c>
      <c r="CV8" s="7">
        <f t="shared" si="170"/>
        <v>43374</v>
      </c>
      <c r="CW8" s="7">
        <f t="shared" si="49"/>
        <v>43374</v>
      </c>
      <c r="CX8" s="7">
        <f t="shared" si="50"/>
        <v>43379</v>
      </c>
      <c r="CY8" s="7">
        <f t="shared" si="51"/>
        <v>43382</v>
      </c>
      <c r="CZ8" s="16">
        <f t="shared" si="171"/>
        <v>43387</v>
      </c>
      <c r="DA8" s="29"/>
      <c r="DB8" s="7">
        <f t="shared" si="52"/>
        <v>43357</v>
      </c>
      <c r="DC8" s="7">
        <f t="shared" si="172"/>
        <v>43362</v>
      </c>
      <c r="DD8" s="33">
        <f t="shared" si="53"/>
        <v>43362</v>
      </c>
      <c r="DE8" s="7">
        <f t="shared" si="173"/>
        <v>43366</v>
      </c>
      <c r="DF8" s="7">
        <f t="shared" si="174"/>
        <v>43402</v>
      </c>
      <c r="DG8" s="7">
        <f t="shared" si="54"/>
        <v>43402</v>
      </c>
      <c r="DH8" s="7">
        <f t="shared" si="55"/>
        <v>43407</v>
      </c>
      <c r="DI8" s="7">
        <f t="shared" si="56"/>
        <v>43410</v>
      </c>
      <c r="DJ8" s="16">
        <f t="shared" si="175"/>
        <v>43415</v>
      </c>
      <c r="DK8" s="29"/>
      <c r="DL8" s="7">
        <f t="shared" si="57"/>
        <v>43385</v>
      </c>
      <c r="DM8" s="7">
        <f t="shared" si="176"/>
        <v>43390</v>
      </c>
      <c r="DN8" s="33">
        <f t="shared" si="58"/>
        <v>43390</v>
      </c>
      <c r="DO8" s="7">
        <f t="shared" si="177"/>
        <v>43394</v>
      </c>
      <c r="DP8" s="7">
        <f t="shared" si="178"/>
        <v>43430</v>
      </c>
      <c r="DQ8" s="7">
        <f t="shared" si="59"/>
        <v>43430</v>
      </c>
      <c r="DR8" s="7">
        <f t="shared" si="60"/>
        <v>43435</v>
      </c>
      <c r="DS8" s="7">
        <f t="shared" si="61"/>
        <v>43438</v>
      </c>
      <c r="DT8" s="16">
        <f t="shared" si="179"/>
        <v>43443</v>
      </c>
      <c r="DU8" s="29"/>
      <c r="DV8" s="7">
        <f t="shared" si="62"/>
        <v>43413</v>
      </c>
      <c r="DW8" s="7">
        <f t="shared" si="180"/>
        <v>43418</v>
      </c>
      <c r="DX8" s="33">
        <f t="shared" si="63"/>
        <v>43418</v>
      </c>
      <c r="DY8" s="7">
        <f t="shared" si="181"/>
        <v>43422</v>
      </c>
      <c r="DZ8" s="7">
        <f t="shared" si="182"/>
        <v>43458</v>
      </c>
      <c r="EA8" s="7">
        <f t="shared" si="64"/>
        <v>43458</v>
      </c>
      <c r="EB8" s="7">
        <f t="shared" si="65"/>
        <v>43463</v>
      </c>
      <c r="EC8" s="7">
        <f t="shared" si="66"/>
        <v>43466</v>
      </c>
      <c r="ED8" s="16">
        <f t="shared" si="183"/>
        <v>43471</v>
      </c>
      <c r="EE8" s="29"/>
      <c r="EF8" s="42"/>
      <c r="EG8" s="42"/>
      <c r="EH8" s="42"/>
      <c r="EI8" s="42"/>
      <c r="EJ8" s="42"/>
      <c r="EK8" s="42"/>
    </row>
    <row r="9" spans="1:141" ht="11.25" customHeight="1" x14ac:dyDescent="0.2">
      <c r="A9" s="6" t="s">
        <v>31</v>
      </c>
      <c r="B9" s="6" t="s">
        <v>11</v>
      </c>
      <c r="C9" s="4">
        <f t="shared" si="0"/>
        <v>19</v>
      </c>
      <c r="D9" s="47">
        <f t="shared" si="1"/>
        <v>41</v>
      </c>
      <c r="E9" s="46"/>
      <c r="F9" s="7">
        <f t="shared" si="132"/>
        <v>43094</v>
      </c>
      <c r="G9" s="7">
        <f t="shared" si="133"/>
        <v>43099</v>
      </c>
      <c r="H9" s="33">
        <f t="shared" si="2"/>
        <v>43099</v>
      </c>
      <c r="I9" s="7">
        <f t="shared" si="134"/>
        <v>43103</v>
      </c>
      <c r="J9" s="7">
        <f t="shared" si="135"/>
        <v>43122</v>
      </c>
      <c r="K9" s="7">
        <f t="shared" si="3"/>
        <v>43122</v>
      </c>
      <c r="L9" s="7">
        <f t="shared" si="4"/>
        <v>43127</v>
      </c>
      <c r="M9" s="7">
        <f t="shared" si="5"/>
        <v>43130</v>
      </c>
      <c r="N9" s="16">
        <f t="shared" si="6"/>
        <v>43135</v>
      </c>
      <c r="O9" s="29"/>
      <c r="P9" s="7">
        <f t="shared" si="7"/>
        <v>43122</v>
      </c>
      <c r="Q9" s="7">
        <f t="shared" si="136"/>
        <v>43127</v>
      </c>
      <c r="R9" s="33">
        <f t="shared" si="8"/>
        <v>43127</v>
      </c>
      <c r="S9" s="7">
        <f t="shared" si="137"/>
        <v>43131</v>
      </c>
      <c r="T9" s="7">
        <f t="shared" si="138"/>
        <v>43150</v>
      </c>
      <c r="U9" s="7">
        <f t="shared" si="9"/>
        <v>43150</v>
      </c>
      <c r="V9" s="7">
        <f t="shared" si="10"/>
        <v>43155</v>
      </c>
      <c r="W9" s="7">
        <f t="shared" si="11"/>
        <v>43158</v>
      </c>
      <c r="X9" s="16">
        <f t="shared" si="139"/>
        <v>43163</v>
      </c>
      <c r="Y9" s="29"/>
      <c r="Z9" s="7">
        <f t="shared" si="12"/>
        <v>43150</v>
      </c>
      <c r="AA9" s="7">
        <f t="shared" si="140"/>
        <v>43155</v>
      </c>
      <c r="AB9" s="33">
        <f t="shared" si="13"/>
        <v>43155</v>
      </c>
      <c r="AC9" s="7">
        <f t="shared" si="141"/>
        <v>43159</v>
      </c>
      <c r="AD9" s="7">
        <f t="shared" si="142"/>
        <v>43178</v>
      </c>
      <c r="AE9" s="7">
        <f t="shared" si="14"/>
        <v>43178</v>
      </c>
      <c r="AF9" s="7">
        <f t="shared" si="15"/>
        <v>43183</v>
      </c>
      <c r="AG9" s="7">
        <f t="shared" si="16"/>
        <v>43186</v>
      </c>
      <c r="AH9" s="16">
        <f t="shared" si="143"/>
        <v>43191</v>
      </c>
      <c r="AI9" s="29"/>
      <c r="AJ9" s="7">
        <f t="shared" si="17"/>
        <v>43178</v>
      </c>
      <c r="AK9" s="7">
        <f t="shared" si="144"/>
        <v>43183</v>
      </c>
      <c r="AL9" s="33">
        <f t="shared" si="18"/>
        <v>43183</v>
      </c>
      <c r="AM9" s="7">
        <f t="shared" si="145"/>
        <v>43187</v>
      </c>
      <c r="AN9" s="7">
        <f t="shared" si="146"/>
        <v>43206</v>
      </c>
      <c r="AO9" s="7">
        <f t="shared" si="19"/>
        <v>43206</v>
      </c>
      <c r="AP9" s="7">
        <f t="shared" si="20"/>
        <v>43211</v>
      </c>
      <c r="AQ9" s="7">
        <f t="shared" si="21"/>
        <v>43214</v>
      </c>
      <c r="AR9" s="16">
        <f t="shared" si="147"/>
        <v>43219</v>
      </c>
      <c r="AS9" s="29"/>
      <c r="AT9" s="7">
        <f t="shared" si="22"/>
        <v>43206</v>
      </c>
      <c r="AU9" s="7">
        <f t="shared" si="148"/>
        <v>43211</v>
      </c>
      <c r="AV9" s="33">
        <f t="shared" si="23"/>
        <v>43211</v>
      </c>
      <c r="AW9" s="7">
        <f t="shared" si="149"/>
        <v>43215</v>
      </c>
      <c r="AX9" s="7">
        <f t="shared" si="150"/>
        <v>43234</v>
      </c>
      <c r="AY9" s="7">
        <f t="shared" si="24"/>
        <v>43234</v>
      </c>
      <c r="AZ9" s="7">
        <f t="shared" si="25"/>
        <v>43239</v>
      </c>
      <c r="BA9" s="7">
        <f t="shared" si="26"/>
        <v>43242</v>
      </c>
      <c r="BB9" s="16">
        <f t="shared" si="151"/>
        <v>43247</v>
      </c>
      <c r="BC9" s="29"/>
      <c r="BD9" s="7">
        <f t="shared" si="27"/>
        <v>43234</v>
      </c>
      <c r="BE9" s="7">
        <f t="shared" si="152"/>
        <v>43239</v>
      </c>
      <c r="BF9" s="33">
        <f t="shared" si="28"/>
        <v>43239</v>
      </c>
      <c r="BG9" s="7">
        <f t="shared" si="153"/>
        <v>43243</v>
      </c>
      <c r="BH9" s="7">
        <f t="shared" si="154"/>
        <v>43262</v>
      </c>
      <c r="BI9" s="7">
        <f t="shared" si="29"/>
        <v>43262</v>
      </c>
      <c r="BJ9" s="7">
        <f t="shared" si="30"/>
        <v>43267</v>
      </c>
      <c r="BK9" s="7">
        <f t="shared" si="31"/>
        <v>43270</v>
      </c>
      <c r="BL9" s="16">
        <f t="shared" si="155"/>
        <v>43275</v>
      </c>
      <c r="BM9" s="29"/>
      <c r="BN9" s="7">
        <f t="shared" si="32"/>
        <v>43262</v>
      </c>
      <c r="BO9" s="7">
        <f t="shared" si="156"/>
        <v>43267</v>
      </c>
      <c r="BP9" s="33">
        <f t="shared" si="33"/>
        <v>43267</v>
      </c>
      <c r="BQ9" s="7">
        <f t="shared" si="157"/>
        <v>43271</v>
      </c>
      <c r="BR9" s="7">
        <f t="shared" si="158"/>
        <v>43290</v>
      </c>
      <c r="BS9" s="7">
        <f t="shared" si="34"/>
        <v>43290</v>
      </c>
      <c r="BT9" s="7">
        <f t="shared" si="35"/>
        <v>43295</v>
      </c>
      <c r="BU9" s="7">
        <f t="shared" si="36"/>
        <v>43298</v>
      </c>
      <c r="BV9" s="16">
        <f t="shared" si="159"/>
        <v>43303</v>
      </c>
      <c r="BW9" s="29"/>
      <c r="BX9" s="7">
        <f t="shared" si="37"/>
        <v>43290</v>
      </c>
      <c r="BY9" s="7">
        <f t="shared" si="160"/>
        <v>43295</v>
      </c>
      <c r="BZ9" s="33">
        <f t="shared" si="38"/>
        <v>43295</v>
      </c>
      <c r="CA9" s="7">
        <f t="shared" si="161"/>
        <v>43299</v>
      </c>
      <c r="CB9" s="7">
        <f t="shared" si="162"/>
        <v>43318</v>
      </c>
      <c r="CC9" s="7">
        <f t="shared" si="39"/>
        <v>43318</v>
      </c>
      <c r="CD9" s="7">
        <f t="shared" si="40"/>
        <v>43323</v>
      </c>
      <c r="CE9" s="7">
        <f t="shared" si="41"/>
        <v>43326</v>
      </c>
      <c r="CF9" s="16">
        <f t="shared" si="163"/>
        <v>43331</v>
      </c>
      <c r="CG9" s="29"/>
      <c r="CH9" s="7">
        <f t="shared" si="42"/>
        <v>43318</v>
      </c>
      <c r="CI9" s="7">
        <f t="shared" si="164"/>
        <v>43323</v>
      </c>
      <c r="CJ9" s="33">
        <f t="shared" si="43"/>
        <v>43323</v>
      </c>
      <c r="CK9" s="7">
        <f t="shared" si="165"/>
        <v>43327</v>
      </c>
      <c r="CL9" s="7">
        <f t="shared" si="166"/>
        <v>43346</v>
      </c>
      <c r="CM9" s="7">
        <f t="shared" si="44"/>
        <v>43346</v>
      </c>
      <c r="CN9" s="7">
        <f t="shared" si="45"/>
        <v>43351</v>
      </c>
      <c r="CO9" s="7">
        <f t="shared" si="46"/>
        <v>43354</v>
      </c>
      <c r="CP9" s="16">
        <f t="shared" si="167"/>
        <v>43359</v>
      </c>
      <c r="CQ9" s="29"/>
      <c r="CR9" s="7">
        <f t="shared" si="47"/>
        <v>43346</v>
      </c>
      <c r="CS9" s="7">
        <f t="shared" si="168"/>
        <v>43351</v>
      </c>
      <c r="CT9" s="33">
        <f t="shared" si="48"/>
        <v>43351</v>
      </c>
      <c r="CU9" s="7">
        <f t="shared" si="169"/>
        <v>43355</v>
      </c>
      <c r="CV9" s="7">
        <f t="shared" si="170"/>
        <v>43374</v>
      </c>
      <c r="CW9" s="7">
        <f t="shared" si="49"/>
        <v>43374</v>
      </c>
      <c r="CX9" s="7">
        <f t="shared" si="50"/>
        <v>43379</v>
      </c>
      <c r="CY9" s="7">
        <f t="shared" si="51"/>
        <v>43382</v>
      </c>
      <c r="CZ9" s="16">
        <f t="shared" si="171"/>
        <v>43387</v>
      </c>
      <c r="DA9" s="29"/>
      <c r="DB9" s="7">
        <f t="shared" si="52"/>
        <v>43374</v>
      </c>
      <c r="DC9" s="7">
        <f t="shared" si="172"/>
        <v>43379</v>
      </c>
      <c r="DD9" s="33">
        <f t="shared" si="53"/>
        <v>43379</v>
      </c>
      <c r="DE9" s="7">
        <f t="shared" si="173"/>
        <v>43383</v>
      </c>
      <c r="DF9" s="7">
        <f t="shared" si="174"/>
        <v>43402</v>
      </c>
      <c r="DG9" s="7">
        <f t="shared" si="54"/>
        <v>43402</v>
      </c>
      <c r="DH9" s="7">
        <f t="shared" si="55"/>
        <v>43407</v>
      </c>
      <c r="DI9" s="7">
        <f t="shared" si="56"/>
        <v>43410</v>
      </c>
      <c r="DJ9" s="16">
        <f t="shared" si="175"/>
        <v>43415</v>
      </c>
      <c r="DK9" s="29"/>
      <c r="DL9" s="7">
        <f t="shared" si="57"/>
        <v>43402</v>
      </c>
      <c r="DM9" s="7">
        <f t="shared" si="176"/>
        <v>43407</v>
      </c>
      <c r="DN9" s="33">
        <f t="shared" si="58"/>
        <v>43407</v>
      </c>
      <c r="DO9" s="7">
        <f t="shared" si="177"/>
        <v>43411</v>
      </c>
      <c r="DP9" s="7">
        <f t="shared" si="178"/>
        <v>43430</v>
      </c>
      <c r="DQ9" s="7">
        <f t="shared" si="59"/>
        <v>43430</v>
      </c>
      <c r="DR9" s="7">
        <f t="shared" si="60"/>
        <v>43435</v>
      </c>
      <c r="DS9" s="7">
        <f t="shared" si="61"/>
        <v>43438</v>
      </c>
      <c r="DT9" s="16">
        <f t="shared" si="179"/>
        <v>43443</v>
      </c>
      <c r="DU9" s="29"/>
      <c r="DV9" s="7">
        <f t="shared" si="62"/>
        <v>43430</v>
      </c>
      <c r="DW9" s="7">
        <f t="shared" si="180"/>
        <v>43435</v>
      </c>
      <c r="DX9" s="33">
        <f t="shared" si="63"/>
        <v>43435</v>
      </c>
      <c r="DY9" s="7">
        <f t="shared" si="181"/>
        <v>43439</v>
      </c>
      <c r="DZ9" s="7">
        <f t="shared" si="182"/>
        <v>43458</v>
      </c>
      <c r="EA9" s="7">
        <f t="shared" si="64"/>
        <v>43458</v>
      </c>
      <c r="EB9" s="7">
        <f t="shared" si="65"/>
        <v>43463</v>
      </c>
      <c r="EC9" s="7">
        <f t="shared" si="66"/>
        <v>43466</v>
      </c>
      <c r="ED9" s="16">
        <f t="shared" si="183"/>
        <v>43471</v>
      </c>
      <c r="EE9" s="29"/>
      <c r="EF9" s="42"/>
      <c r="EG9" s="42"/>
      <c r="EH9" s="42"/>
      <c r="EI9" s="42"/>
      <c r="EJ9" s="42"/>
      <c r="EK9" s="42"/>
    </row>
    <row r="10" spans="1:141" ht="11.25" customHeight="1" x14ac:dyDescent="0.2">
      <c r="A10" s="6" t="s">
        <v>36</v>
      </c>
      <c r="B10" s="6" t="s">
        <v>11</v>
      </c>
      <c r="C10" s="4">
        <f t="shared" si="0"/>
        <v>20</v>
      </c>
      <c r="D10" s="47">
        <f t="shared" si="1"/>
        <v>42</v>
      </c>
      <c r="E10" s="46"/>
      <c r="F10" s="7">
        <f t="shared" ref="F10" si="184">G10-ShipWindow</f>
        <v>43093</v>
      </c>
      <c r="G10" s="7">
        <f>H10</f>
        <v>43098</v>
      </c>
      <c r="H10" s="33">
        <f t="shared" ref="H10" si="185">I10-OriginLoad</f>
        <v>43098</v>
      </c>
      <c r="I10" s="7">
        <f>J10-$C10</f>
        <v>43102</v>
      </c>
      <c r="J10" s="7">
        <f>K10</f>
        <v>43122</v>
      </c>
      <c r="K10" s="7">
        <f t="shared" ref="K10" si="186">L10-Port2DC</f>
        <v>43122</v>
      </c>
      <c r="L10" s="7">
        <f t="shared" ref="L10" si="187">M10-TransloadDays</f>
        <v>43127</v>
      </c>
      <c r="M10" s="7">
        <f t="shared" ref="M10" si="188">N10-savannahrail</f>
        <v>43130</v>
      </c>
      <c r="N10" s="16">
        <f t="shared" si="6"/>
        <v>43135</v>
      </c>
      <c r="O10" s="29"/>
      <c r="P10" s="7">
        <f t="shared" ref="P10" si="189">Q10-ShipWindow</f>
        <v>43121</v>
      </c>
      <c r="Q10" s="7">
        <f>R10</f>
        <v>43126</v>
      </c>
      <c r="R10" s="33">
        <f t="shared" ref="R10" si="190">S10-OriginLoad</f>
        <v>43126</v>
      </c>
      <c r="S10" s="7">
        <f>T10-$C10</f>
        <v>43130</v>
      </c>
      <c r="T10" s="7">
        <f>U10</f>
        <v>43150</v>
      </c>
      <c r="U10" s="7">
        <f t="shared" ref="U10" si="191">V10-Port2DC</f>
        <v>43150</v>
      </c>
      <c r="V10" s="7">
        <f t="shared" ref="V10" si="192">W10-TransloadDays</f>
        <v>43155</v>
      </c>
      <c r="W10" s="7">
        <f t="shared" ref="W10" si="193">X10-savannahrail</f>
        <v>43158</v>
      </c>
      <c r="X10" s="16">
        <f>$P$1</f>
        <v>43163</v>
      </c>
      <c r="Y10" s="29"/>
      <c r="Z10" s="7">
        <f t="shared" ref="Z10" si="194">AA10-ShipWindow</f>
        <v>43149</v>
      </c>
      <c r="AA10" s="7">
        <f>AB10</f>
        <v>43154</v>
      </c>
      <c r="AB10" s="33">
        <f t="shared" ref="AB10" si="195">AC10-OriginLoad</f>
        <v>43154</v>
      </c>
      <c r="AC10" s="7">
        <f>AD10-$C10</f>
        <v>43158</v>
      </c>
      <c r="AD10" s="7">
        <f>AE10</f>
        <v>43178</v>
      </c>
      <c r="AE10" s="7">
        <f t="shared" ref="AE10" si="196">AF10-Port2DC</f>
        <v>43178</v>
      </c>
      <c r="AF10" s="7">
        <f t="shared" ref="AF10" si="197">AG10-TransloadDays</f>
        <v>43183</v>
      </c>
      <c r="AG10" s="7">
        <f t="shared" ref="AG10" si="198">AH10-savannahrail</f>
        <v>43186</v>
      </c>
      <c r="AH10" s="16">
        <f>$Z$1</f>
        <v>43191</v>
      </c>
      <c r="AI10" s="29"/>
      <c r="AJ10" s="7">
        <f t="shared" ref="AJ10" si="199">AK10-ShipWindow</f>
        <v>43177</v>
      </c>
      <c r="AK10" s="7">
        <f>AL10</f>
        <v>43182</v>
      </c>
      <c r="AL10" s="33">
        <f t="shared" ref="AL10" si="200">AM10-OriginLoad</f>
        <v>43182</v>
      </c>
      <c r="AM10" s="7">
        <f>AN10-$C10</f>
        <v>43186</v>
      </c>
      <c r="AN10" s="7">
        <f>AO10</f>
        <v>43206</v>
      </c>
      <c r="AO10" s="7">
        <f t="shared" ref="AO10" si="201">AP10-Port2DC</f>
        <v>43206</v>
      </c>
      <c r="AP10" s="7">
        <f t="shared" ref="AP10" si="202">AQ10-TransloadDays</f>
        <v>43211</v>
      </c>
      <c r="AQ10" s="7">
        <f t="shared" ref="AQ10" si="203">AR10-savannahrail</f>
        <v>43214</v>
      </c>
      <c r="AR10" s="16">
        <f>$AJ$1</f>
        <v>43219</v>
      </c>
      <c r="AS10" s="29"/>
      <c r="AT10" s="7">
        <f t="shared" ref="AT10" si="204">AU10-ShipWindow</f>
        <v>43205</v>
      </c>
      <c r="AU10" s="7">
        <f>AV10</f>
        <v>43210</v>
      </c>
      <c r="AV10" s="33">
        <f t="shared" ref="AV10" si="205">AW10-OriginLoad</f>
        <v>43210</v>
      </c>
      <c r="AW10" s="7">
        <f>AX10-$C10</f>
        <v>43214</v>
      </c>
      <c r="AX10" s="7">
        <f>AY10</f>
        <v>43234</v>
      </c>
      <c r="AY10" s="7">
        <f t="shared" ref="AY10" si="206">AZ10-Port2DC</f>
        <v>43234</v>
      </c>
      <c r="AZ10" s="7">
        <f t="shared" ref="AZ10" si="207">BA10-TransloadDays</f>
        <v>43239</v>
      </c>
      <c r="BA10" s="7">
        <f t="shared" ref="BA10" si="208">BB10-savannahrail</f>
        <v>43242</v>
      </c>
      <c r="BB10" s="16">
        <f>$AT$1</f>
        <v>43247</v>
      </c>
      <c r="BC10" s="29"/>
      <c r="BD10" s="7">
        <f t="shared" ref="BD10" si="209">BE10-ShipWindow</f>
        <v>43233</v>
      </c>
      <c r="BE10" s="7">
        <f>BF10</f>
        <v>43238</v>
      </c>
      <c r="BF10" s="33">
        <f t="shared" ref="BF10" si="210">BG10-OriginLoad</f>
        <v>43238</v>
      </c>
      <c r="BG10" s="7">
        <f>BH10-$C10</f>
        <v>43242</v>
      </c>
      <c r="BH10" s="7">
        <f>BI10</f>
        <v>43262</v>
      </c>
      <c r="BI10" s="7">
        <f t="shared" ref="BI10" si="211">BJ10-Port2DC</f>
        <v>43262</v>
      </c>
      <c r="BJ10" s="7">
        <f t="shared" ref="BJ10" si="212">BK10-TransloadDays</f>
        <v>43267</v>
      </c>
      <c r="BK10" s="7">
        <f t="shared" ref="BK10" si="213">BL10-savannahrail</f>
        <v>43270</v>
      </c>
      <c r="BL10" s="16">
        <f>$BD$1</f>
        <v>43275</v>
      </c>
      <c r="BM10" s="29"/>
      <c r="BN10" s="7">
        <f t="shared" ref="BN10" si="214">BO10-ShipWindow</f>
        <v>43261</v>
      </c>
      <c r="BO10" s="7">
        <f>BP10</f>
        <v>43266</v>
      </c>
      <c r="BP10" s="33">
        <f t="shared" ref="BP10" si="215">BQ10-OriginLoad</f>
        <v>43266</v>
      </c>
      <c r="BQ10" s="7">
        <f>BR10-$C10</f>
        <v>43270</v>
      </c>
      <c r="BR10" s="7">
        <f>BS10</f>
        <v>43290</v>
      </c>
      <c r="BS10" s="7">
        <f t="shared" ref="BS10" si="216">BT10-Port2DC</f>
        <v>43290</v>
      </c>
      <c r="BT10" s="7">
        <f t="shared" ref="BT10" si="217">BU10-TransloadDays</f>
        <v>43295</v>
      </c>
      <c r="BU10" s="7">
        <f t="shared" ref="BU10" si="218">BV10-savannahrail</f>
        <v>43298</v>
      </c>
      <c r="BV10" s="16">
        <f>$BN$1</f>
        <v>43303</v>
      </c>
      <c r="BW10" s="29"/>
      <c r="BX10" s="7">
        <f t="shared" ref="BX10" si="219">BY10-ShipWindow</f>
        <v>43289</v>
      </c>
      <c r="BY10" s="7">
        <f>BZ10</f>
        <v>43294</v>
      </c>
      <c r="BZ10" s="33">
        <f t="shared" ref="BZ10" si="220">CA10-OriginLoad</f>
        <v>43294</v>
      </c>
      <c r="CA10" s="7">
        <f>CB10-$C10</f>
        <v>43298</v>
      </c>
      <c r="CB10" s="7">
        <f>CC10</f>
        <v>43318</v>
      </c>
      <c r="CC10" s="7">
        <f t="shared" ref="CC10" si="221">CD10-Port2DC</f>
        <v>43318</v>
      </c>
      <c r="CD10" s="7">
        <f t="shared" ref="CD10" si="222">CE10-TransloadDays</f>
        <v>43323</v>
      </c>
      <c r="CE10" s="7">
        <f t="shared" ref="CE10" si="223">CF10-savannahrail</f>
        <v>43326</v>
      </c>
      <c r="CF10" s="16">
        <f>$BX$1</f>
        <v>43331</v>
      </c>
      <c r="CG10" s="29"/>
      <c r="CH10" s="7">
        <f t="shared" ref="CH10" si="224">CI10-ShipWindow</f>
        <v>43317</v>
      </c>
      <c r="CI10" s="7">
        <f>CJ10</f>
        <v>43322</v>
      </c>
      <c r="CJ10" s="33">
        <f t="shared" ref="CJ10" si="225">CK10-OriginLoad</f>
        <v>43322</v>
      </c>
      <c r="CK10" s="7">
        <f>CL10-$C10</f>
        <v>43326</v>
      </c>
      <c r="CL10" s="7">
        <f>CM10</f>
        <v>43346</v>
      </c>
      <c r="CM10" s="7">
        <f t="shared" ref="CM10" si="226">CN10-Port2DC</f>
        <v>43346</v>
      </c>
      <c r="CN10" s="7">
        <f t="shared" ref="CN10" si="227">CO10-TransloadDays</f>
        <v>43351</v>
      </c>
      <c r="CO10" s="7">
        <f t="shared" ref="CO10" si="228">CP10-savannahrail</f>
        <v>43354</v>
      </c>
      <c r="CP10" s="16">
        <f>$CH$1</f>
        <v>43359</v>
      </c>
      <c r="CQ10" s="29"/>
      <c r="CR10" s="7">
        <f t="shared" ref="CR10" si="229">CS10-ShipWindow</f>
        <v>43345</v>
      </c>
      <c r="CS10" s="7">
        <f>CT10</f>
        <v>43350</v>
      </c>
      <c r="CT10" s="33">
        <f t="shared" ref="CT10" si="230">CU10-OriginLoad</f>
        <v>43350</v>
      </c>
      <c r="CU10" s="7">
        <f>CV10-$C10</f>
        <v>43354</v>
      </c>
      <c r="CV10" s="7">
        <f>CW10</f>
        <v>43374</v>
      </c>
      <c r="CW10" s="7">
        <f t="shared" ref="CW10" si="231">CX10-Port2DC</f>
        <v>43374</v>
      </c>
      <c r="CX10" s="7">
        <f t="shared" ref="CX10" si="232">CY10-TransloadDays</f>
        <v>43379</v>
      </c>
      <c r="CY10" s="7">
        <f t="shared" ref="CY10" si="233">CZ10-savannahrail</f>
        <v>43382</v>
      </c>
      <c r="CZ10" s="16">
        <f>$CR$1</f>
        <v>43387</v>
      </c>
      <c r="DA10" s="29"/>
      <c r="DB10" s="7">
        <f t="shared" ref="DB10" si="234">DC10-ShipWindow</f>
        <v>43373</v>
      </c>
      <c r="DC10" s="7">
        <f>DD10</f>
        <v>43378</v>
      </c>
      <c r="DD10" s="33">
        <f t="shared" ref="DD10" si="235">DE10-OriginLoad</f>
        <v>43378</v>
      </c>
      <c r="DE10" s="7">
        <f>DF10-$C10</f>
        <v>43382</v>
      </c>
      <c r="DF10" s="7">
        <f>DG10</f>
        <v>43402</v>
      </c>
      <c r="DG10" s="7">
        <f t="shared" ref="DG10" si="236">DH10-Port2DC</f>
        <v>43402</v>
      </c>
      <c r="DH10" s="7">
        <f t="shared" ref="DH10" si="237">DI10-TransloadDays</f>
        <v>43407</v>
      </c>
      <c r="DI10" s="7">
        <f t="shared" ref="DI10" si="238">DJ10-savannahrail</f>
        <v>43410</v>
      </c>
      <c r="DJ10" s="16">
        <f>$DB$1</f>
        <v>43415</v>
      </c>
      <c r="DK10" s="29"/>
      <c r="DL10" s="7">
        <f t="shared" ref="DL10" si="239">DM10-ShipWindow</f>
        <v>43401</v>
      </c>
      <c r="DM10" s="7">
        <f>DN10</f>
        <v>43406</v>
      </c>
      <c r="DN10" s="33">
        <f t="shared" ref="DN10" si="240">DO10-OriginLoad</f>
        <v>43406</v>
      </c>
      <c r="DO10" s="7">
        <f>DP10-$C10</f>
        <v>43410</v>
      </c>
      <c r="DP10" s="7">
        <f>DQ10</f>
        <v>43430</v>
      </c>
      <c r="DQ10" s="7">
        <f t="shared" ref="DQ10" si="241">DR10-Port2DC</f>
        <v>43430</v>
      </c>
      <c r="DR10" s="7">
        <f t="shared" ref="DR10" si="242">DS10-TransloadDays</f>
        <v>43435</v>
      </c>
      <c r="DS10" s="7">
        <f t="shared" ref="DS10" si="243">DT10-savannahrail</f>
        <v>43438</v>
      </c>
      <c r="DT10" s="16">
        <f>$DL$1</f>
        <v>43443</v>
      </c>
      <c r="DU10" s="29"/>
      <c r="DV10" s="7">
        <f t="shared" ref="DV10" si="244">DW10-ShipWindow</f>
        <v>43429</v>
      </c>
      <c r="DW10" s="7">
        <f>DX10</f>
        <v>43434</v>
      </c>
      <c r="DX10" s="33">
        <f t="shared" ref="DX10" si="245">DY10-OriginLoad</f>
        <v>43434</v>
      </c>
      <c r="DY10" s="7">
        <f>DZ10-$C10</f>
        <v>43438</v>
      </c>
      <c r="DZ10" s="7">
        <f>EA10</f>
        <v>43458</v>
      </c>
      <c r="EA10" s="7">
        <f t="shared" ref="EA10" si="246">EB10-Port2DC</f>
        <v>43458</v>
      </c>
      <c r="EB10" s="7">
        <f t="shared" ref="EB10" si="247">EC10-TransloadDays</f>
        <v>43463</v>
      </c>
      <c r="EC10" s="7">
        <f t="shared" ref="EC10" si="248">ED10-savannahrail</f>
        <v>43466</v>
      </c>
      <c r="ED10" s="16">
        <f>$DV$1</f>
        <v>43471</v>
      </c>
      <c r="EE10" s="29"/>
      <c r="EF10" s="42"/>
      <c r="EG10" s="42"/>
      <c r="EH10" s="42"/>
      <c r="EI10" s="42"/>
      <c r="EJ10" s="42"/>
      <c r="EK10" s="42"/>
    </row>
    <row r="11" spans="1:141" ht="11.25" customHeight="1" x14ac:dyDescent="0.2">
      <c r="A11" s="6" t="s">
        <v>38</v>
      </c>
      <c r="B11" s="6" t="s">
        <v>11</v>
      </c>
      <c r="C11" s="4">
        <f t="shared" si="0"/>
        <v>22</v>
      </c>
      <c r="D11" s="47">
        <f t="shared" si="1"/>
        <v>44</v>
      </c>
      <c r="E11" s="46"/>
      <c r="F11" s="7">
        <f t="shared" si="132"/>
        <v>43091</v>
      </c>
      <c r="G11" s="7">
        <f t="shared" si="133"/>
        <v>43096</v>
      </c>
      <c r="H11" s="33">
        <f t="shared" si="2"/>
        <v>43096</v>
      </c>
      <c r="I11" s="7">
        <f t="shared" si="134"/>
        <v>43100</v>
      </c>
      <c r="J11" s="7">
        <f t="shared" si="135"/>
        <v>43122</v>
      </c>
      <c r="K11" s="7">
        <f t="shared" si="3"/>
        <v>43122</v>
      </c>
      <c r="L11" s="7">
        <f t="shared" si="4"/>
        <v>43127</v>
      </c>
      <c r="M11" s="7">
        <f t="shared" si="5"/>
        <v>43130</v>
      </c>
      <c r="N11" s="16">
        <f t="shared" si="6"/>
        <v>43135</v>
      </c>
      <c r="O11" s="29"/>
      <c r="P11" s="7">
        <f t="shared" si="7"/>
        <v>43119</v>
      </c>
      <c r="Q11" s="7">
        <f t="shared" si="136"/>
        <v>43124</v>
      </c>
      <c r="R11" s="33">
        <f t="shared" si="8"/>
        <v>43124</v>
      </c>
      <c r="S11" s="7">
        <f t="shared" si="137"/>
        <v>43128</v>
      </c>
      <c r="T11" s="7">
        <f t="shared" si="138"/>
        <v>43150</v>
      </c>
      <c r="U11" s="7">
        <f t="shared" si="9"/>
        <v>43150</v>
      </c>
      <c r="V11" s="7">
        <f t="shared" si="10"/>
        <v>43155</v>
      </c>
      <c r="W11" s="7">
        <f t="shared" si="11"/>
        <v>43158</v>
      </c>
      <c r="X11" s="16">
        <f t="shared" si="139"/>
        <v>43163</v>
      </c>
      <c r="Y11" s="29"/>
      <c r="Z11" s="7">
        <f t="shared" si="12"/>
        <v>43147</v>
      </c>
      <c r="AA11" s="7">
        <f t="shared" si="140"/>
        <v>43152</v>
      </c>
      <c r="AB11" s="33">
        <f t="shared" si="13"/>
        <v>43152</v>
      </c>
      <c r="AC11" s="7">
        <f t="shared" si="141"/>
        <v>43156</v>
      </c>
      <c r="AD11" s="7">
        <f t="shared" si="142"/>
        <v>43178</v>
      </c>
      <c r="AE11" s="7">
        <f t="shared" si="14"/>
        <v>43178</v>
      </c>
      <c r="AF11" s="7">
        <f t="shared" si="15"/>
        <v>43183</v>
      </c>
      <c r="AG11" s="7">
        <f t="shared" si="16"/>
        <v>43186</v>
      </c>
      <c r="AH11" s="16">
        <f t="shared" si="143"/>
        <v>43191</v>
      </c>
      <c r="AI11" s="29"/>
      <c r="AJ11" s="7">
        <f t="shared" si="17"/>
        <v>43175</v>
      </c>
      <c r="AK11" s="7">
        <f t="shared" si="144"/>
        <v>43180</v>
      </c>
      <c r="AL11" s="33">
        <f t="shared" si="18"/>
        <v>43180</v>
      </c>
      <c r="AM11" s="7">
        <f t="shared" si="145"/>
        <v>43184</v>
      </c>
      <c r="AN11" s="7">
        <f t="shared" si="146"/>
        <v>43206</v>
      </c>
      <c r="AO11" s="7">
        <f t="shared" si="19"/>
        <v>43206</v>
      </c>
      <c r="AP11" s="7">
        <f t="shared" si="20"/>
        <v>43211</v>
      </c>
      <c r="AQ11" s="7">
        <f t="shared" si="21"/>
        <v>43214</v>
      </c>
      <c r="AR11" s="16">
        <f t="shared" si="147"/>
        <v>43219</v>
      </c>
      <c r="AS11" s="29"/>
      <c r="AT11" s="7">
        <f t="shared" si="22"/>
        <v>43203</v>
      </c>
      <c r="AU11" s="7">
        <f t="shared" si="148"/>
        <v>43208</v>
      </c>
      <c r="AV11" s="33">
        <f t="shared" si="23"/>
        <v>43208</v>
      </c>
      <c r="AW11" s="7">
        <f t="shared" si="149"/>
        <v>43212</v>
      </c>
      <c r="AX11" s="7">
        <f t="shared" si="150"/>
        <v>43234</v>
      </c>
      <c r="AY11" s="7">
        <f t="shared" si="24"/>
        <v>43234</v>
      </c>
      <c r="AZ11" s="7">
        <f t="shared" si="25"/>
        <v>43239</v>
      </c>
      <c r="BA11" s="7">
        <f t="shared" si="26"/>
        <v>43242</v>
      </c>
      <c r="BB11" s="16">
        <f t="shared" si="151"/>
        <v>43247</v>
      </c>
      <c r="BC11" s="29"/>
      <c r="BD11" s="7">
        <f t="shared" si="27"/>
        <v>43231</v>
      </c>
      <c r="BE11" s="7">
        <f t="shared" si="152"/>
        <v>43236</v>
      </c>
      <c r="BF11" s="33">
        <f t="shared" si="28"/>
        <v>43236</v>
      </c>
      <c r="BG11" s="7">
        <f t="shared" si="153"/>
        <v>43240</v>
      </c>
      <c r="BH11" s="7">
        <f t="shared" si="154"/>
        <v>43262</v>
      </c>
      <c r="BI11" s="7">
        <f t="shared" si="29"/>
        <v>43262</v>
      </c>
      <c r="BJ11" s="7">
        <f t="shared" si="30"/>
        <v>43267</v>
      </c>
      <c r="BK11" s="7">
        <f t="shared" si="31"/>
        <v>43270</v>
      </c>
      <c r="BL11" s="16">
        <f t="shared" si="155"/>
        <v>43275</v>
      </c>
      <c r="BM11" s="29"/>
      <c r="BN11" s="7">
        <f t="shared" si="32"/>
        <v>43259</v>
      </c>
      <c r="BO11" s="7">
        <f t="shared" si="156"/>
        <v>43264</v>
      </c>
      <c r="BP11" s="33">
        <f t="shared" si="33"/>
        <v>43264</v>
      </c>
      <c r="BQ11" s="7">
        <f t="shared" si="157"/>
        <v>43268</v>
      </c>
      <c r="BR11" s="7">
        <f t="shared" si="158"/>
        <v>43290</v>
      </c>
      <c r="BS11" s="7">
        <f t="shared" si="34"/>
        <v>43290</v>
      </c>
      <c r="BT11" s="7">
        <f t="shared" si="35"/>
        <v>43295</v>
      </c>
      <c r="BU11" s="7">
        <f t="shared" si="36"/>
        <v>43298</v>
      </c>
      <c r="BV11" s="16">
        <f t="shared" si="159"/>
        <v>43303</v>
      </c>
      <c r="BW11" s="29"/>
      <c r="BX11" s="7">
        <f t="shared" si="37"/>
        <v>43287</v>
      </c>
      <c r="BY11" s="7">
        <f t="shared" si="160"/>
        <v>43292</v>
      </c>
      <c r="BZ11" s="33">
        <f t="shared" si="38"/>
        <v>43292</v>
      </c>
      <c r="CA11" s="7">
        <f t="shared" si="161"/>
        <v>43296</v>
      </c>
      <c r="CB11" s="7">
        <f t="shared" si="162"/>
        <v>43318</v>
      </c>
      <c r="CC11" s="7">
        <f t="shared" si="39"/>
        <v>43318</v>
      </c>
      <c r="CD11" s="7">
        <f t="shared" si="40"/>
        <v>43323</v>
      </c>
      <c r="CE11" s="7">
        <f t="shared" si="41"/>
        <v>43326</v>
      </c>
      <c r="CF11" s="16">
        <f t="shared" si="163"/>
        <v>43331</v>
      </c>
      <c r="CG11" s="29"/>
      <c r="CH11" s="7">
        <f t="shared" si="42"/>
        <v>43315</v>
      </c>
      <c r="CI11" s="7">
        <f t="shared" si="164"/>
        <v>43320</v>
      </c>
      <c r="CJ11" s="33">
        <f t="shared" si="43"/>
        <v>43320</v>
      </c>
      <c r="CK11" s="7">
        <f t="shared" si="165"/>
        <v>43324</v>
      </c>
      <c r="CL11" s="7">
        <f t="shared" si="166"/>
        <v>43346</v>
      </c>
      <c r="CM11" s="7">
        <f t="shared" si="44"/>
        <v>43346</v>
      </c>
      <c r="CN11" s="7">
        <f t="shared" si="45"/>
        <v>43351</v>
      </c>
      <c r="CO11" s="7">
        <f t="shared" si="46"/>
        <v>43354</v>
      </c>
      <c r="CP11" s="16">
        <f t="shared" si="167"/>
        <v>43359</v>
      </c>
      <c r="CQ11" s="29"/>
      <c r="CR11" s="7">
        <f t="shared" si="47"/>
        <v>43343</v>
      </c>
      <c r="CS11" s="7">
        <f t="shared" si="168"/>
        <v>43348</v>
      </c>
      <c r="CT11" s="33">
        <f t="shared" si="48"/>
        <v>43348</v>
      </c>
      <c r="CU11" s="7">
        <f t="shared" si="169"/>
        <v>43352</v>
      </c>
      <c r="CV11" s="7">
        <f t="shared" si="170"/>
        <v>43374</v>
      </c>
      <c r="CW11" s="7">
        <f t="shared" si="49"/>
        <v>43374</v>
      </c>
      <c r="CX11" s="7">
        <f t="shared" si="50"/>
        <v>43379</v>
      </c>
      <c r="CY11" s="7">
        <f t="shared" si="51"/>
        <v>43382</v>
      </c>
      <c r="CZ11" s="16">
        <f t="shared" si="171"/>
        <v>43387</v>
      </c>
      <c r="DA11" s="29"/>
      <c r="DB11" s="7">
        <f t="shared" si="52"/>
        <v>43371</v>
      </c>
      <c r="DC11" s="7">
        <f t="shared" si="172"/>
        <v>43376</v>
      </c>
      <c r="DD11" s="33">
        <f t="shared" si="53"/>
        <v>43376</v>
      </c>
      <c r="DE11" s="7">
        <f t="shared" si="173"/>
        <v>43380</v>
      </c>
      <c r="DF11" s="7">
        <f t="shared" si="174"/>
        <v>43402</v>
      </c>
      <c r="DG11" s="7">
        <f t="shared" si="54"/>
        <v>43402</v>
      </c>
      <c r="DH11" s="7">
        <f t="shared" si="55"/>
        <v>43407</v>
      </c>
      <c r="DI11" s="7">
        <f t="shared" si="56"/>
        <v>43410</v>
      </c>
      <c r="DJ11" s="16">
        <f t="shared" si="175"/>
        <v>43415</v>
      </c>
      <c r="DK11" s="29"/>
      <c r="DL11" s="7">
        <f t="shared" si="57"/>
        <v>43399</v>
      </c>
      <c r="DM11" s="7">
        <f t="shared" si="176"/>
        <v>43404</v>
      </c>
      <c r="DN11" s="33">
        <f t="shared" si="58"/>
        <v>43404</v>
      </c>
      <c r="DO11" s="7">
        <f t="shared" si="177"/>
        <v>43408</v>
      </c>
      <c r="DP11" s="7">
        <f t="shared" si="178"/>
        <v>43430</v>
      </c>
      <c r="DQ11" s="7">
        <f t="shared" si="59"/>
        <v>43430</v>
      </c>
      <c r="DR11" s="7">
        <f t="shared" si="60"/>
        <v>43435</v>
      </c>
      <c r="DS11" s="7">
        <f t="shared" si="61"/>
        <v>43438</v>
      </c>
      <c r="DT11" s="16">
        <f t="shared" si="179"/>
        <v>43443</v>
      </c>
      <c r="DU11" s="29"/>
      <c r="DV11" s="7">
        <f t="shared" si="62"/>
        <v>43427</v>
      </c>
      <c r="DW11" s="7">
        <f t="shared" si="180"/>
        <v>43432</v>
      </c>
      <c r="DX11" s="33">
        <f t="shared" si="63"/>
        <v>43432</v>
      </c>
      <c r="DY11" s="7">
        <f t="shared" si="181"/>
        <v>43436</v>
      </c>
      <c r="DZ11" s="7">
        <f t="shared" si="182"/>
        <v>43458</v>
      </c>
      <c r="EA11" s="7">
        <f t="shared" si="64"/>
        <v>43458</v>
      </c>
      <c r="EB11" s="7">
        <f t="shared" si="65"/>
        <v>43463</v>
      </c>
      <c r="EC11" s="7">
        <f t="shared" si="66"/>
        <v>43466</v>
      </c>
      <c r="ED11" s="16">
        <f t="shared" si="183"/>
        <v>43471</v>
      </c>
      <c r="EE11" s="29"/>
      <c r="EF11" s="42"/>
      <c r="EG11" s="42"/>
      <c r="EH11" s="42"/>
      <c r="EI11" s="42"/>
      <c r="EJ11" s="42"/>
      <c r="EK11" s="42"/>
    </row>
    <row r="12" spans="1:141" ht="11.25" customHeight="1" x14ac:dyDescent="0.2">
      <c r="A12" s="6" t="s">
        <v>100</v>
      </c>
      <c r="B12" s="6" t="s">
        <v>58</v>
      </c>
      <c r="C12" s="4">
        <f t="shared" si="0"/>
        <v>18</v>
      </c>
      <c r="D12" s="47">
        <f t="shared" si="1"/>
        <v>40</v>
      </c>
      <c r="E12" s="46"/>
      <c r="F12" s="7">
        <f t="shared" si="132"/>
        <v>43095</v>
      </c>
      <c r="G12" s="7">
        <f t="shared" si="133"/>
        <v>43100</v>
      </c>
      <c r="H12" s="33">
        <f t="shared" si="2"/>
        <v>43100</v>
      </c>
      <c r="I12" s="7">
        <f t="shared" si="134"/>
        <v>43104</v>
      </c>
      <c r="J12" s="7">
        <f t="shared" si="135"/>
        <v>43122</v>
      </c>
      <c r="K12" s="7">
        <f t="shared" si="3"/>
        <v>43122</v>
      </c>
      <c r="L12" s="7">
        <f t="shared" si="4"/>
        <v>43127</v>
      </c>
      <c r="M12" s="7">
        <f t="shared" si="5"/>
        <v>43130</v>
      </c>
      <c r="N12" s="16">
        <f t="shared" si="6"/>
        <v>43135</v>
      </c>
      <c r="O12" s="29"/>
      <c r="P12" s="7">
        <f t="shared" si="7"/>
        <v>43123</v>
      </c>
      <c r="Q12" s="7">
        <f t="shared" si="136"/>
        <v>43128</v>
      </c>
      <c r="R12" s="33">
        <f t="shared" si="8"/>
        <v>43128</v>
      </c>
      <c r="S12" s="7">
        <f t="shared" si="137"/>
        <v>43132</v>
      </c>
      <c r="T12" s="7">
        <f t="shared" si="138"/>
        <v>43150</v>
      </c>
      <c r="U12" s="7">
        <f t="shared" si="9"/>
        <v>43150</v>
      </c>
      <c r="V12" s="7">
        <f t="shared" si="10"/>
        <v>43155</v>
      </c>
      <c r="W12" s="7">
        <f t="shared" si="11"/>
        <v>43158</v>
      </c>
      <c r="X12" s="16">
        <f t="shared" si="139"/>
        <v>43163</v>
      </c>
      <c r="Y12" s="29"/>
      <c r="Z12" s="7">
        <f t="shared" si="12"/>
        <v>43151</v>
      </c>
      <c r="AA12" s="7">
        <f t="shared" si="140"/>
        <v>43156</v>
      </c>
      <c r="AB12" s="33">
        <f t="shared" si="13"/>
        <v>43156</v>
      </c>
      <c r="AC12" s="7">
        <f t="shared" si="141"/>
        <v>43160</v>
      </c>
      <c r="AD12" s="7">
        <f t="shared" si="142"/>
        <v>43178</v>
      </c>
      <c r="AE12" s="7">
        <f t="shared" si="14"/>
        <v>43178</v>
      </c>
      <c r="AF12" s="7">
        <f t="shared" si="15"/>
        <v>43183</v>
      </c>
      <c r="AG12" s="7">
        <f t="shared" si="16"/>
        <v>43186</v>
      </c>
      <c r="AH12" s="16">
        <f t="shared" si="143"/>
        <v>43191</v>
      </c>
      <c r="AI12" s="29"/>
      <c r="AJ12" s="7">
        <f t="shared" si="17"/>
        <v>43179</v>
      </c>
      <c r="AK12" s="7">
        <f t="shared" si="144"/>
        <v>43184</v>
      </c>
      <c r="AL12" s="33">
        <f t="shared" si="18"/>
        <v>43184</v>
      </c>
      <c r="AM12" s="7">
        <f t="shared" si="145"/>
        <v>43188</v>
      </c>
      <c r="AN12" s="7">
        <f t="shared" si="146"/>
        <v>43206</v>
      </c>
      <c r="AO12" s="7">
        <f t="shared" si="19"/>
        <v>43206</v>
      </c>
      <c r="AP12" s="7">
        <f t="shared" si="20"/>
        <v>43211</v>
      </c>
      <c r="AQ12" s="7">
        <f t="shared" si="21"/>
        <v>43214</v>
      </c>
      <c r="AR12" s="16">
        <f t="shared" si="147"/>
        <v>43219</v>
      </c>
      <c r="AS12" s="29"/>
      <c r="AT12" s="7">
        <f t="shared" si="22"/>
        <v>43207</v>
      </c>
      <c r="AU12" s="7">
        <f t="shared" si="148"/>
        <v>43212</v>
      </c>
      <c r="AV12" s="33">
        <f t="shared" si="23"/>
        <v>43212</v>
      </c>
      <c r="AW12" s="7">
        <f t="shared" si="149"/>
        <v>43216</v>
      </c>
      <c r="AX12" s="7">
        <f t="shared" si="150"/>
        <v>43234</v>
      </c>
      <c r="AY12" s="7">
        <f t="shared" si="24"/>
        <v>43234</v>
      </c>
      <c r="AZ12" s="7">
        <f t="shared" si="25"/>
        <v>43239</v>
      </c>
      <c r="BA12" s="7">
        <f t="shared" si="26"/>
        <v>43242</v>
      </c>
      <c r="BB12" s="16">
        <f t="shared" si="151"/>
        <v>43247</v>
      </c>
      <c r="BC12" s="29"/>
      <c r="BD12" s="7">
        <f t="shared" si="27"/>
        <v>43235</v>
      </c>
      <c r="BE12" s="7">
        <f t="shared" si="152"/>
        <v>43240</v>
      </c>
      <c r="BF12" s="33">
        <f t="shared" si="28"/>
        <v>43240</v>
      </c>
      <c r="BG12" s="7">
        <f t="shared" si="153"/>
        <v>43244</v>
      </c>
      <c r="BH12" s="7">
        <f t="shared" si="154"/>
        <v>43262</v>
      </c>
      <c r="BI12" s="7">
        <f t="shared" si="29"/>
        <v>43262</v>
      </c>
      <c r="BJ12" s="7">
        <f t="shared" si="30"/>
        <v>43267</v>
      </c>
      <c r="BK12" s="7">
        <f t="shared" si="31"/>
        <v>43270</v>
      </c>
      <c r="BL12" s="16">
        <f t="shared" si="155"/>
        <v>43275</v>
      </c>
      <c r="BM12" s="29"/>
      <c r="BN12" s="7">
        <f t="shared" si="32"/>
        <v>43263</v>
      </c>
      <c r="BO12" s="7">
        <f t="shared" si="156"/>
        <v>43268</v>
      </c>
      <c r="BP12" s="33">
        <f t="shared" si="33"/>
        <v>43268</v>
      </c>
      <c r="BQ12" s="7">
        <f t="shared" si="157"/>
        <v>43272</v>
      </c>
      <c r="BR12" s="7">
        <f t="shared" si="158"/>
        <v>43290</v>
      </c>
      <c r="BS12" s="7">
        <f t="shared" si="34"/>
        <v>43290</v>
      </c>
      <c r="BT12" s="7">
        <f t="shared" si="35"/>
        <v>43295</v>
      </c>
      <c r="BU12" s="7">
        <f t="shared" si="36"/>
        <v>43298</v>
      </c>
      <c r="BV12" s="16">
        <f t="shared" si="159"/>
        <v>43303</v>
      </c>
      <c r="BW12" s="29"/>
      <c r="BX12" s="7">
        <f t="shared" si="37"/>
        <v>43291</v>
      </c>
      <c r="BY12" s="7">
        <f t="shared" si="160"/>
        <v>43296</v>
      </c>
      <c r="BZ12" s="33">
        <f t="shared" si="38"/>
        <v>43296</v>
      </c>
      <c r="CA12" s="7">
        <f t="shared" si="161"/>
        <v>43300</v>
      </c>
      <c r="CB12" s="7">
        <f t="shared" si="162"/>
        <v>43318</v>
      </c>
      <c r="CC12" s="7">
        <f t="shared" si="39"/>
        <v>43318</v>
      </c>
      <c r="CD12" s="7">
        <f t="shared" si="40"/>
        <v>43323</v>
      </c>
      <c r="CE12" s="7">
        <f t="shared" si="41"/>
        <v>43326</v>
      </c>
      <c r="CF12" s="16">
        <f t="shared" si="163"/>
        <v>43331</v>
      </c>
      <c r="CG12" s="29"/>
      <c r="CH12" s="7">
        <f t="shared" si="42"/>
        <v>43319</v>
      </c>
      <c r="CI12" s="7">
        <f t="shared" si="164"/>
        <v>43324</v>
      </c>
      <c r="CJ12" s="33">
        <f t="shared" si="43"/>
        <v>43324</v>
      </c>
      <c r="CK12" s="7">
        <f t="shared" si="165"/>
        <v>43328</v>
      </c>
      <c r="CL12" s="7">
        <f t="shared" si="166"/>
        <v>43346</v>
      </c>
      <c r="CM12" s="7">
        <f t="shared" si="44"/>
        <v>43346</v>
      </c>
      <c r="CN12" s="7">
        <f t="shared" si="45"/>
        <v>43351</v>
      </c>
      <c r="CO12" s="7">
        <f t="shared" si="46"/>
        <v>43354</v>
      </c>
      <c r="CP12" s="16">
        <f t="shared" si="167"/>
        <v>43359</v>
      </c>
      <c r="CQ12" s="29"/>
      <c r="CR12" s="7">
        <f t="shared" si="47"/>
        <v>43347</v>
      </c>
      <c r="CS12" s="7">
        <f t="shared" si="168"/>
        <v>43352</v>
      </c>
      <c r="CT12" s="33">
        <f t="shared" si="48"/>
        <v>43352</v>
      </c>
      <c r="CU12" s="7">
        <f t="shared" si="169"/>
        <v>43356</v>
      </c>
      <c r="CV12" s="7">
        <f t="shared" si="170"/>
        <v>43374</v>
      </c>
      <c r="CW12" s="7">
        <f t="shared" si="49"/>
        <v>43374</v>
      </c>
      <c r="CX12" s="7">
        <f t="shared" si="50"/>
        <v>43379</v>
      </c>
      <c r="CY12" s="7">
        <f t="shared" si="51"/>
        <v>43382</v>
      </c>
      <c r="CZ12" s="16">
        <f t="shared" si="171"/>
        <v>43387</v>
      </c>
      <c r="DA12" s="29"/>
      <c r="DB12" s="7">
        <f t="shared" si="52"/>
        <v>43375</v>
      </c>
      <c r="DC12" s="7">
        <f t="shared" si="172"/>
        <v>43380</v>
      </c>
      <c r="DD12" s="33">
        <f t="shared" si="53"/>
        <v>43380</v>
      </c>
      <c r="DE12" s="7">
        <f t="shared" si="173"/>
        <v>43384</v>
      </c>
      <c r="DF12" s="7">
        <f t="shared" si="174"/>
        <v>43402</v>
      </c>
      <c r="DG12" s="7">
        <f t="shared" si="54"/>
        <v>43402</v>
      </c>
      <c r="DH12" s="7">
        <f t="shared" si="55"/>
        <v>43407</v>
      </c>
      <c r="DI12" s="7">
        <f t="shared" si="56"/>
        <v>43410</v>
      </c>
      <c r="DJ12" s="16">
        <f t="shared" si="175"/>
        <v>43415</v>
      </c>
      <c r="DK12" s="29"/>
      <c r="DL12" s="7">
        <f t="shared" si="57"/>
        <v>43403</v>
      </c>
      <c r="DM12" s="7">
        <f t="shared" si="176"/>
        <v>43408</v>
      </c>
      <c r="DN12" s="33">
        <f t="shared" si="58"/>
        <v>43408</v>
      </c>
      <c r="DO12" s="7">
        <f t="shared" si="177"/>
        <v>43412</v>
      </c>
      <c r="DP12" s="7">
        <f t="shared" si="178"/>
        <v>43430</v>
      </c>
      <c r="DQ12" s="7">
        <f t="shared" si="59"/>
        <v>43430</v>
      </c>
      <c r="DR12" s="7">
        <f t="shared" si="60"/>
        <v>43435</v>
      </c>
      <c r="DS12" s="7">
        <f t="shared" si="61"/>
        <v>43438</v>
      </c>
      <c r="DT12" s="16">
        <f t="shared" si="179"/>
        <v>43443</v>
      </c>
      <c r="DU12" s="29"/>
      <c r="DV12" s="7">
        <f t="shared" si="62"/>
        <v>43431</v>
      </c>
      <c r="DW12" s="7">
        <f t="shared" si="180"/>
        <v>43436</v>
      </c>
      <c r="DX12" s="33">
        <f t="shared" si="63"/>
        <v>43436</v>
      </c>
      <c r="DY12" s="7">
        <f t="shared" si="181"/>
        <v>43440</v>
      </c>
      <c r="DZ12" s="7">
        <f t="shared" si="182"/>
        <v>43458</v>
      </c>
      <c r="EA12" s="7">
        <f t="shared" si="64"/>
        <v>43458</v>
      </c>
      <c r="EB12" s="7">
        <f t="shared" si="65"/>
        <v>43463</v>
      </c>
      <c r="EC12" s="7">
        <f t="shared" si="66"/>
        <v>43466</v>
      </c>
      <c r="ED12" s="16">
        <f t="shared" si="183"/>
        <v>43471</v>
      </c>
      <c r="EE12" s="29"/>
      <c r="EF12" s="42"/>
      <c r="EG12" s="42"/>
      <c r="EH12" s="42"/>
      <c r="EI12" s="42"/>
      <c r="EJ12" s="42"/>
      <c r="EK12" s="42"/>
    </row>
    <row r="13" spans="1:141" ht="11.25" customHeight="1" x14ac:dyDescent="0.2">
      <c r="A13" s="6" t="s">
        <v>15</v>
      </c>
      <c r="B13" s="6" t="s">
        <v>15</v>
      </c>
      <c r="C13" s="4">
        <f t="shared" si="0"/>
        <v>23</v>
      </c>
      <c r="D13" s="47">
        <f t="shared" si="1"/>
        <v>45</v>
      </c>
      <c r="E13" s="46"/>
      <c r="F13" s="7">
        <f t="shared" si="132"/>
        <v>43090</v>
      </c>
      <c r="G13" s="7">
        <f t="shared" si="133"/>
        <v>43095</v>
      </c>
      <c r="H13" s="33">
        <f t="shared" si="2"/>
        <v>43095</v>
      </c>
      <c r="I13" s="7">
        <f t="shared" si="134"/>
        <v>43099</v>
      </c>
      <c r="J13" s="7">
        <f t="shared" si="135"/>
        <v>43122</v>
      </c>
      <c r="K13" s="7">
        <f t="shared" si="3"/>
        <v>43122</v>
      </c>
      <c r="L13" s="7">
        <f t="shared" si="4"/>
        <v>43127</v>
      </c>
      <c r="M13" s="7">
        <f t="shared" si="5"/>
        <v>43130</v>
      </c>
      <c r="N13" s="16">
        <f t="shared" si="6"/>
        <v>43135</v>
      </c>
      <c r="O13" s="29"/>
      <c r="P13" s="7">
        <f t="shared" si="7"/>
        <v>43118</v>
      </c>
      <c r="Q13" s="7">
        <f t="shared" si="136"/>
        <v>43123</v>
      </c>
      <c r="R13" s="33">
        <f t="shared" si="8"/>
        <v>43123</v>
      </c>
      <c r="S13" s="7">
        <f t="shared" si="137"/>
        <v>43127</v>
      </c>
      <c r="T13" s="7">
        <f t="shared" si="138"/>
        <v>43150</v>
      </c>
      <c r="U13" s="7">
        <f t="shared" si="9"/>
        <v>43150</v>
      </c>
      <c r="V13" s="7">
        <f t="shared" si="10"/>
        <v>43155</v>
      </c>
      <c r="W13" s="7">
        <f t="shared" si="11"/>
        <v>43158</v>
      </c>
      <c r="X13" s="16">
        <f t="shared" si="139"/>
        <v>43163</v>
      </c>
      <c r="Y13" s="29"/>
      <c r="Z13" s="7">
        <f t="shared" si="12"/>
        <v>43146</v>
      </c>
      <c r="AA13" s="7">
        <f t="shared" si="140"/>
        <v>43151</v>
      </c>
      <c r="AB13" s="33">
        <f t="shared" si="13"/>
        <v>43151</v>
      </c>
      <c r="AC13" s="7">
        <f t="shared" si="141"/>
        <v>43155</v>
      </c>
      <c r="AD13" s="7">
        <f t="shared" si="142"/>
        <v>43178</v>
      </c>
      <c r="AE13" s="7">
        <f t="shared" si="14"/>
        <v>43178</v>
      </c>
      <c r="AF13" s="7">
        <f t="shared" si="15"/>
        <v>43183</v>
      </c>
      <c r="AG13" s="7">
        <f t="shared" si="16"/>
        <v>43186</v>
      </c>
      <c r="AH13" s="16">
        <f t="shared" si="143"/>
        <v>43191</v>
      </c>
      <c r="AI13" s="29"/>
      <c r="AJ13" s="7">
        <f t="shared" si="17"/>
        <v>43174</v>
      </c>
      <c r="AK13" s="7">
        <f t="shared" si="144"/>
        <v>43179</v>
      </c>
      <c r="AL13" s="33">
        <f t="shared" si="18"/>
        <v>43179</v>
      </c>
      <c r="AM13" s="7">
        <f t="shared" si="145"/>
        <v>43183</v>
      </c>
      <c r="AN13" s="7">
        <f t="shared" si="146"/>
        <v>43206</v>
      </c>
      <c r="AO13" s="7">
        <f t="shared" si="19"/>
        <v>43206</v>
      </c>
      <c r="AP13" s="7">
        <f t="shared" si="20"/>
        <v>43211</v>
      </c>
      <c r="AQ13" s="7">
        <f t="shared" si="21"/>
        <v>43214</v>
      </c>
      <c r="AR13" s="16">
        <f t="shared" si="147"/>
        <v>43219</v>
      </c>
      <c r="AS13" s="29"/>
      <c r="AT13" s="7">
        <f t="shared" si="22"/>
        <v>43202</v>
      </c>
      <c r="AU13" s="7">
        <f t="shared" si="148"/>
        <v>43207</v>
      </c>
      <c r="AV13" s="33">
        <f t="shared" si="23"/>
        <v>43207</v>
      </c>
      <c r="AW13" s="7">
        <f t="shared" si="149"/>
        <v>43211</v>
      </c>
      <c r="AX13" s="7">
        <f t="shared" si="150"/>
        <v>43234</v>
      </c>
      <c r="AY13" s="7">
        <f t="shared" si="24"/>
        <v>43234</v>
      </c>
      <c r="AZ13" s="7">
        <f t="shared" si="25"/>
        <v>43239</v>
      </c>
      <c r="BA13" s="7">
        <f t="shared" si="26"/>
        <v>43242</v>
      </c>
      <c r="BB13" s="16">
        <f t="shared" si="151"/>
        <v>43247</v>
      </c>
      <c r="BC13" s="29"/>
      <c r="BD13" s="7">
        <f t="shared" si="27"/>
        <v>43230</v>
      </c>
      <c r="BE13" s="7">
        <f t="shared" si="152"/>
        <v>43235</v>
      </c>
      <c r="BF13" s="33">
        <f t="shared" si="28"/>
        <v>43235</v>
      </c>
      <c r="BG13" s="7">
        <f t="shared" si="153"/>
        <v>43239</v>
      </c>
      <c r="BH13" s="7">
        <f t="shared" si="154"/>
        <v>43262</v>
      </c>
      <c r="BI13" s="7">
        <f t="shared" si="29"/>
        <v>43262</v>
      </c>
      <c r="BJ13" s="7">
        <f t="shared" si="30"/>
        <v>43267</v>
      </c>
      <c r="BK13" s="7">
        <f t="shared" si="31"/>
        <v>43270</v>
      </c>
      <c r="BL13" s="16">
        <f t="shared" si="155"/>
        <v>43275</v>
      </c>
      <c r="BM13" s="29"/>
      <c r="BN13" s="7">
        <f t="shared" si="32"/>
        <v>43258</v>
      </c>
      <c r="BO13" s="7">
        <f t="shared" si="156"/>
        <v>43263</v>
      </c>
      <c r="BP13" s="33">
        <f t="shared" si="33"/>
        <v>43263</v>
      </c>
      <c r="BQ13" s="7">
        <f t="shared" si="157"/>
        <v>43267</v>
      </c>
      <c r="BR13" s="7">
        <f t="shared" si="158"/>
        <v>43290</v>
      </c>
      <c r="BS13" s="7">
        <f t="shared" si="34"/>
        <v>43290</v>
      </c>
      <c r="BT13" s="7">
        <f t="shared" si="35"/>
        <v>43295</v>
      </c>
      <c r="BU13" s="7">
        <f t="shared" si="36"/>
        <v>43298</v>
      </c>
      <c r="BV13" s="16">
        <f t="shared" si="159"/>
        <v>43303</v>
      </c>
      <c r="BW13" s="29"/>
      <c r="BX13" s="7">
        <f t="shared" si="37"/>
        <v>43286</v>
      </c>
      <c r="BY13" s="7">
        <f t="shared" si="160"/>
        <v>43291</v>
      </c>
      <c r="BZ13" s="33">
        <f t="shared" si="38"/>
        <v>43291</v>
      </c>
      <c r="CA13" s="7">
        <f t="shared" si="161"/>
        <v>43295</v>
      </c>
      <c r="CB13" s="7">
        <f t="shared" si="162"/>
        <v>43318</v>
      </c>
      <c r="CC13" s="7">
        <f t="shared" si="39"/>
        <v>43318</v>
      </c>
      <c r="CD13" s="7">
        <f t="shared" si="40"/>
        <v>43323</v>
      </c>
      <c r="CE13" s="7">
        <f t="shared" si="41"/>
        <v>43326</v>
      </c>
      <c r="CF13" s="16">
        <f t="shared" si="163"/>
        <v>43331</v>
      </c>
      <c r="CG13" s="29"/>
      <c r="CH13" s="7">
        <f t="shared" si="42"/>
        <v>43314</v>
      </c>
      <c r="CI13" s="7">
        <f t="shared" si="164"/>
        <v>43319</v>
      </c>
      <c r="CJ13" s="33">
        <f t="shared" si="43"/>
        <v>43319</v>
      </c>
      <c r="CK13" s="7">
        <f t="shared" si="165"/>
        <v>43323</v>
      </c>
      <c r="CL13" s="7">
        <f t="shared" si="166"/>
        <v>43346</v>
      </c>
      <c r="CM13" s="7">
        <f t="shared" si="44"/>
        <v>43346</v>
      </c>
      <c r="CN13" s="7">
        <f t="shared" si="45"/>
        <v>43351</v>
      </c>
      <c r="CO13" s="7">
        <f t="shared" si="46"/>
        <v>43354</v>
      </c>
      <c r="CP13" s="16">
        <f t="shared" si="167"/>
        <v>43359</v>
      </c>
      <c r="CQ13" s="29"/>
      <c r="CR13" s="7">
        <f t="shared" si="47"/>
        <v>43342</v>
      </c>
      <c r="CS13" s="7">
        <f t="shared" si="168"/>
        <v>43347</v>
      </c>
      <c r="CT13" s="33">
        <f t="shared" si="48"/>
        <v>43347</v>
      </c>
      <c r="CU13" s="7">
        <f t="shared" si="169"/>
        <v>43351</v>
      </c>
      <c r="CV13" s="7">
        <f t="shared" si="170"/>
        <v>43374</v>
      </c>
      <c r="CW13" s="7">
        <f t="shared" si="49"/>
        <v>43374</v>
      </c>
      <c r="CX13" s="7">
        <f t="shared" si="50"/>
        <v>43379</v>
      </c>
      <c r="CY13" s="7">
        <f t="shared" si="51"/>
        <v>43382</v>
      </c>
      <c r="CZ13" s="16">
        <f t="shared" si="171"/>
        <v>43387</v>
      </c>
      <c r="DA13" s="29"/>
      <c r="DB13" s="7">
        <f t="shared" si="52"/>
        <v>43370</v>
      </c>
      <c r="DC13" s="7">
        <f t="shared" si="172"/>
        <v>43375</v>
      </c>
      <c r="DD13" s="33">
        <f t="shared" si="53"/>
        <v>43375</v>
      </c>
      <c r="DE13" s="7">
        <f t="shared" si="173"/>
        <v>43379</v>
      </c>
      <c r="DF13" s="7">
        <f t="shared" si="174"/>
        <v>43402</v>
      </c>
      <c r="DG13" s="7">
        <f t="shared" si="54"/>
        <v>43402</v>
      </c>
      <c r="DH13" s="7">
        <f t="shared" si="55"/>
        <v>43407</v>
      </c>
      <c r="DI13" s="7">
        <f t="shared" si="56"/>
        <v>43410</v>
      </c>
      <c r="DJ13" s="16">
        <f t="shared" si="175"/>
        <v>43415</v>
      </c>
      <c r="DK13" s="29"/>
      <c r="DL13" s="7">
        <f t="shared" si="57"/>
        <v>43398</v>
      </c>
      <c r="DM13" s="7">
        <f t="shared" si="176"/>
        <v>43403</v>
      </c>
      <c r="DN13" s="33">
        <f t="shared" si="58"/>
        <v>43403</v>
      </c>
      <c r="DO13" s="7">
        <f t="shared" si="177"/>
        <v>43407</v>
      </c>
      <c r="DP13" s="7">
        <f t="shared" si="178"/>
        <v>43430</v>
      </c>
      <c r="DQ13" s="7">
        <f t="shared" si="59"/>
        <v>43430</v>
      </c>
      <c r="DR13" s="7">
        <f t="shared" si="60"/>
        <v>43435</v>
      </c>
      <c r="DS13" s="7">
        <f t="shared" si="61"/>
        <v>43438</v>
      </c>
      <c r="DT13" s="16">
        <f t="shared" si="179"/>
        <v>43443</v>
      </c>
      <c r="DU13" s="29"/>
      <c r="DV13" s="7">
        <f t="shared" si="62"/>
        <v>43426</v>
      </c>
      <c r="DW13" s="7">
        <f t="shared" si="180"/>
        <v>43431</v>
      </c>
      <c r="DX13" s="33">
        <f t="shared" si="63"/>
        <v>43431</v>
      </c>
      <c r="DY13" s="7">
        <f t="shared" si="181"/>
        <v>43435</v>
      </c>
      <c r="DZ13" s="7">
        <f t="shared" si="182"/>
        <v>43458</v>
      </c>
      <c r="EA13" s="7">
        <f t="shared" si="64"/>
        <v>43458</v>
      </c>
      <c r="EB13" s="7">
        <f t="shared" si="65"/>
        <v>43463</v>
      </c>
      <c r="EC13" s="7">
        <f t="shared" si="66"/>
        <v>43466</v>
      </c>
      <c r="ED13" s="16">
        <f t="shared" si="183"/>
        <v>43471</v>
      </c>
      <c r="EE13" s="29"/>
      <c r="EF13" s="42"/>
      <c r="EG13" s="42"/>
      <c r="EH13" s="42"/>
      <c r="EI13" s="42"/>
      <c r="EJ13" s="42"/>
      <c r="EK13" s="42"/>
    </row>
    <row r="14" spans="1:141" ht="11.25" customHeight="1" x14ac:dyDescent="0.2">
      <c r="A14" s="6" t="s">
        <v>103</v>
      </c>
      <c r="B14" s="6" t="s">
        <v>7</v>
      </c>
      <c r="C14" s="4">
        <f t="shared" si="0"/>
        <v>26</v>
      </c>
      <c r="D14" s="47">
        <f t="shared" si="1"/>
        <v>48</v>
      </c>
      <c r="E14" s="46"/>
      <c r="F14" s="7">
        <f t="shared" si="132"/>
        <v>43087</v>
      </c>
      <c r="G14" s="7">
        <f t="shared" si="133"/>
        <v>43092</v>
      </c>
      <c r="H14" s="33">
        <f t="shared" si="2"/>
        <v>43092</v>
      </c>
      <c r="I14" s="7">
        <f t="shared" si="134"/>
        <v>43096</v>
      </c>
      <c r="J14" s="7">
        <f t="shared" si="135"/>
        <v>43122</v>
      </c>
      <c r="K14" s="7">
        <f t="shared" si="3"/>
        <v>43122</v>
      </c>
      <c r="L14" s="7">
        <f t="shared" si="4"/>
        <v>43127</v>
      </c>
      <c r="M14" s="7">
        <f t="shared" si="5"/>
        <v>43130</v>
      </c>
      <c r="N14" s="16">
        <f t="shared" si="6"/>
        <v>43135</v>
      </c>
      <c r="O14" s="29"/>
      <c r="P14" s="7">
        <f t="shared" si="7"/>
        <v>43115</v>
      </c>
      <c r="Q14" s="7">
        <f t="shared" si="136"/>
        <v>43120</v>
      </c>
      <c r="R14" s="33">
        <f t="shared" si="8"/>
        <v>43120</v>
      </c>
      <c r="S14" s="7">
        <f t="shared" si="137"/>
        <v>43124</v>
      </c>
      <c r="T14" s="7">
        <f t="shared" si="138"/>
        <v>43150</v>
      </c>
      <c r="U14" s="7">
        <f t="shared" si="9"/>
        <v>43150</v>
      </c>
      <c r="V14" s="7">
        <f t="shared" si="10"/>
        <v>43155</v>
      </c>
      <c r="W14" s="7">
        <f t="shared" si="11"/>
        <v>43158</v>
      </c>
      <c r="X14" s="16">
        <f t="shared" si="139"/>
        <v>43163</v>
      </c>
      <c r="Y14" s="29"/>
      <c r="Z14" s="7">
        <f t="shared" si="12"/>
        <v>43143</v>
      </c>
      <c r="AA14" s="7">
        <f t="shared" si="140"/>
        <v>43148</v>
      </c>
      <c r="AB14" s="33">
        <f t="shared" si="13"/>
        <v>43148</v>
      </c>
      <c r="AC14" s="7">
        <f t="shared" si="141"/>
        <v>43152</v>
      </c>
      <c r="AD14" s="7">
        <f t="shared" si="142"/>
        <v>43178</v>
      </c>
      <c r="AE14" s="7">
        <f t="shared" si="14"/>
        <v>43178</v>
      </c>
      <c r="AF14" s="7">
        <f t="shared" si="15"/>
        <v>43183</v>
      </c>
      <c r="AG14" s="7">
        <f t="shared" si="16"/>
        <v>43186</v>
      </c>
      <c r="AH14" s="16">
        <f t="shared" si="143"/>
        <v>43191</v>
      </c>
      <c r="AI14" s="29"/>
      <c r="AJ14" s="7">
        <f t="shared" si="17"/>
        <v>43171</v>
      </c>
      <c r="AK14" s="7">
        <f t="shared" si="144"/>
        <v>43176</v>
      </c>
      <c r="AL14" s="33">
        <f t="shared" si="18"/>
        <v>43176</v>
      </c>
      <c r="AM14" s="7">
        <f t="shared" si="145"/>
        <v>43180</v>
      </c>
      <c r="AN14" s="7">
        <f t="shared" si="146"/>
        <v>43206</v>
      </c>
      <c r="AO14" s="7">
        <f t="shared" si="19"/>
        <v>43206</v>
      </c>
      <c r="AP14" s="7">
        <f t="shared" si="20"/>
        <v>43211</v>
      </c>
      <c r="AQ14" s="7">
        <f t="shared" si="21"/>
        <v>43214</v>
      </c>
      <c r="AR14" s="16">
        <f t="shared" si="147"/>
        <v>43219</v>
      </c>
      <c r="AS14" s="29"/>
      <c r="AT14" s="7">
        <f t="shared" si="22"/>
        <v>43199</v>
      </c>
      <c r="AU14" s="7">
        <f t="shared" si="148"/>
        <v>43204</v>
      </c>
      <c r="AV14" s="33">
        <f t="shared" si="23"/>
        <v>43204</v>
      </c>
      <c r="AW14" s="7">
        <f t="shared" si="149"/>
        <v>43208</v>
      </c>
      <c r="AX14" s="7">
        <f t="shared" si="150"/>
        <v>43234</v>
      </c>
      <c r="AY14" s="7">
        <f t="shared" si="24"/>
        <v>43234</v>
      </c>
      <c r="AZ14" s="7">
        <f t="shared" si="25"/>
        <v>43239</v>
      </c>
      <c r="BA14" s="7">
        <f t="shared" si="26"/>
        <v>43242</v>
      </c>
      <c r="BB14" s="16">
        <f t="shared" si="151"/>
        <v>43247</v>
      </c>
      <c r="BC14" s="29"/>
      <c r="BD14" s="7">
        <f t="shared" si="27"/>
        <v>43227</v>
      </c>
      <c r="BE14" s="7">
        <f t="shared" si="152"/>
        <v>43232</v>
      </c>
      <c r="BF14" s="33">
        <f t="shared" si="28"/>
        <v>43232</v>
      </c>
      <c r="BG14" s="7">
        <f t="shared" si="153"/>
        <v>43236</v>
      </c>
      <c r="BH14" s="7">
        <f t="shared" si="154"/>
        <v>43262</v>
      </c>
      <c r="BI14" s="7">
        <f t="shared" si="29"/>
        <v>43262</v>
      </c>
      <c r="BJ14" s="7">
        <f t="shared" si="30"/>
        <v>43267</v>
      </c>
      <c r="BK14" s="7">
        <f t="shared" si="31"/>
        <v>43270</v>
      </c>
      <c r="BL14" s="16">
        <f t="shared" si="155"/>
        <v>43275</v>
      </c>
      <c r="BM14" s="29"/>
      <c r="BN14" s="7">
        <f t="shared" si="32"/>
        <v>43255</v>
      </c>
      <c r="BO14" s="7">
        <f t="shared" si="156"/>
        <v>43260</v>
      </c>
      <c r="BP14" s="33">
        <f t="shared" si="33"/>
        <v>43260</v>
      </c>
      <c r="BQ14" s="7">
        <f t="shared" si="157"/>
        <v>43264</v>
      </c>
      <c r="BR14" s="7">
        <f t="shared" si="158"/>
        <v>43290</v>
      </c>
      <c r="BS14" s="7">
        <f t="shared" si="34"/>
        <v>43290</v>
      </c>
      <c r="BT14" s="7">
        <f t="shared" si="35"/>
        <v>43295</v>
      </c>
      <c r="BU14" s="7">
        <f t="shared" si="36"/>
        <v>43298</v>
      </c>
      <c r="BV14" s="16">
        <f t="shared" si="159"/>
        <v>43303</v>
      </c>
      <c r="BW14" s="29"/>
      <c r="BX14" s="7">
        <f t="shared" si="37"/>
        <v>43283</v>
      </c>
      <c r="BY14" s="7">
        <f t="shared" si="160"/>
        <v>43288</v>
      </c>
      <c r="BZ14" s="33">
        <f t="shared" si="38"/>
        <v>43288</v>
      </c>
      <c r="CA14" s="7">
        <f t="shared" si="161"/>
        <v>43292</v>
      </c>
      <c r="CB14" s="7">
        <f t="shared" si="162"/>
        <v>43318</v>
      </c>
      <c r="CC14" s="7">
        <f t="shared" si="39"/>
        <v>43318</v>
      </c>
      <c r="CD14" s="7">
        <f t="shared" si="40"/>
        <v>43323</v>
      </c>
      <c r="CE14" s="7">
        <f t="shared" si="41"/>
        <v>43326</v>
      </c>
      <c r="CF14" s="16">
        <f t="shared" si="163"/>
        <v>43331</v>
      </c>
      <c r="CG14" s="29"/>
      <c r="CH14" s="7">
        <f t="shared" si="42"/>
        <v>43311</v>
      </c>
      <c r="CI14" s="7">
        <f t="shared" si="164"/>
        <v>43316</v>
      </c>
      <c r="CJ14" s="33">
        <f t="shared" si="43"/>
        <v>43316</v>
      </c>
      <c r="CK14" s="7">
        <f t="shared" si="165"/>
        <v>43320</v>
      </c>
      <c r="CL14" s="7">
        <f t="shared" si="166"/>
        <v>43346</v>
      </c>
      <c r="CM14" s="7">
        <f t="shared" si="44"/>
        <v>43346</v>
      </c>
      <c r="CN14" s="7">
        <f t="shared" si="45"/>
        <v>43351</v>
      </c>
      <c r="CO14" s="7">
        <f t="shared" si="46"/>
        <v>43354</v>
      </c>
      <c r="CP14" s="16">
        <f t="shared" si="167"/>
        <v>43359</v>
      </c>
      <c r="CQ14" s="29"/>
      <c r="CR14" s="7">
        <f t="shared" si="47"/>
        <v>43339</v>
      </c>
      <c r="CS14" s="7">
        <f t="shared" si="168"/>
        <v>43344</v>
      </c>
      <c r="CT14" s="33">
        <f t="shared" si="48"/>
        <v>43344</v>
      </c>
      <c r="CU14" s="7">
        <f t="shared" si="169"/>
        <v>43348</v>
      </c>
      <c r="CV14" s="7">
        <f t="shared" si="170"/>
        <v>43374</v>
      </c>
      <c r="CW14" s="7">
        <f t="shared" si="49"/>
        <v>43374</v>
      </c>
      <c r="CX14" s="7">
        <f t="shared" si="50"/>
        <v>43379</v>
      </c>
      <c r="CY14" s="7">
        <f t="shared" si="51"/>
        <v>43382</v>
      </c>
      <c r="CZ14" s="16">
        <f t="shared" si="171"/>
        <v>43387</v>
      </c>
      <c r="DA14" s="29"/>
      <c r="DB14" s="7">
        <f t="shared" si="52"/>
        <v>43367</v>
      </c>
      <c r="DC14" s="7">
        <f t="shared" si="172"/>
        <v>43372</v>
      </c>
      <c r="DD14" s="33">
        <f t="shared" si="53"/>
        <v>43372</v>
      </c>
      <c r="DE14" s="7">
        <f t="shared" si="173"/>
        <v>43376</v>
      </c>
      <c r="DF14" s="7">
        <f t="shared" si="174"/>
        <v>43402</v>
      </c>
      <c r="DG14" s="7">
        <f t="shared" si="54"/>
        <v>43402</v>
      </c>
      <c r="DH14" s="7">
        <f t="shared" si="55"/>
        <v>43407</v>
      </c>
      <c r="DI14" s="7">
        <f t="shared" si="56"/>
        <v>43410</v>
      </c>
      <c r="DJ14" s="16">
        <f t="shared" si="175"/>
        <v>43415</v>
      </c>
      <c r="DK14" s="29"/>
      <c r="DL14" s="7">
        <f t="shared" si="57"/>
        <v>43395</v>
      </c>
      <c r="DM14" s="7">
        <f t="shared" si="176"/>
        <v>43400</v>
      </c>
      <c r="DN14" s="33">
        <f t="shared" si="58"/>
        <v>43400</v>
      </c>
      <c r="DO14" s="7">
        <f t="shared" si="177"/>
        <v>43404</v>
      </c>
      <c r="DP14" s="7">
        <f t="shared" si="178"/>
        <v>43430</v>
      </c>
      <c r="DQ14" s="7">
        <f t="shared" si="59"/>
        <v>43430</v>
      </c>
      <c r="DR14" s="7">
        <f t="shared" si="60"/>
        <v>43435</v>
      </c>
      <c r="DS14" s="7">
        <f t="shared" si="61"/>
        <v>43438</v>
      </c>
      <c r="DT14" s="16">
        <f t="shared" si="179"/>
        <v>43443</v>
      </c>
      <c r="DU14" s="29"/>
      <c r="DV14" s="7">
        <f t="shared" si="62"/>
        <v>43423</v>
      </c>
      <c r="DW14" s="7">
        <f t="shared" si="180"/>
        <v>43428</v>
      </c>
      <c r="DX14" s="33">
        <f t="shared" si="63"/>
        <v>43428</v>
      </c>
      <c r="DY14" s="7">
        <f t="shared" si="181"/>
        <v>43432</v>
      </c>
      <c r="DZ14" s="7">
        <f t="shared" si="182"/>
        <v>43458</v>
      </c>
      <c r="EA14" s="7">
        <f t="shared" si="64"/>
        <v>43458</v>
      </c>
      <c r="EB14" s="7">
        <f t="shared" si="65"/>
        <v>43463</v>
      </c>
      <c r="EC14" s="7">
        <f t="shared" si="66"/>
        <v>43466</v>
      </c>
      <c r="ED14" s="16">
        <f t="shared" si="183"/>
        <v>43471</v>
      </c>
      <c r="EE14" s="29"/>
      <c r="EF14" s="42"/>
      <c r="EG14" s="42"/>
      <c r="EH14" s="42"/>
      <c r="EI14" s="42"/>
      <c r="EJ14" s="42"/>
      <c r="EK14" s="42"/>
    </row>
    <row r="15" spans="1:141" ht="11.25" customHeight="1" x14ac:dyDescent="0.2">
      <c r="A15" s="6" t="s">
        <v>55</v>
      </c>
      <c r="B15" s="6" t="s">
        <v>7</v>
      </c>
      <c r="C15" s="4">
        <f t="shared" si="0"/>
        <v>20</v>
      </c>
      <c r="D15" s="47">
        <f t="shared" si="1"/>
        <v>42</v>
      </c>
      <c r="E15" s="46"/>
      <c r="F15" s="7">
        <f t="shared" si="132"/>
        <v>43093</v>
      </c>
      <c r="G15" s="7">
        <f t="shared" si="133"/>
        <v>43098</v>
      </c>
      <c r="H15" s="33">
        <f t="shared" si="2"/>
        <v>43098</v>
      </c>
      <c r="I15" s="7">
        <f t="shared" si="134"/>
        <v>43102</v>
      </c>
      <c r="J15" s="7">
        <f t="shared" si="135"/>
        <v>43122</v>
      </c>
      <c r="K15" s="7">
        <f t="shared" si="3"/>
        <v>43122</v>
      </c>
      <c r="L15" s="7">
        <f t="shared" si="4"/>
        <v>43127</v>
      </c>
      <c r="M15" s="7">
        <f t="shared" si="5"/>
        <v>43130</v>
      </c>
      <c r="N15" s="16">
        <f t="shared" si="6"/>
        <v>43135</v>
      </c>
      <c r="O15" s="29"/>
      <c r="P15" s="7">
        <f t="shared" si="7"/>
        <v>43121</v>
      </c>
      <c r="Q15" s="7">
        <f t="shared" si="136"/>
        <v>43126</v>
      </c>
      <c r="R15" s="33">
        <f t="shared" si="8"/>
        <v>43126</v>
      </c>
      <c r="S15" s="7">
        <f t="shared" si="137"/>
        <v>43130</v>
      </c>
      <c r="T15" s="7">
        <f t="shared" si="138"/>
        <v>43150</v>
      </c>
      <c r="U15" s="7">
        <f t="shared" si="9"/>
        <v>43150</v>
      </c>
      <c r="V15" s="7">
        <f t="shared" si="10"/>
        <v>43155</v>
      </c>
      <c r="W15" s="7">
        <f t="shared" si="11"/>
        <v>43158</v>
      </c>
      <c r="X15" s="16">
        <f t="shared" si="139"/>
        <v>43163</v>
      </c>
      <c r="Y15" s="29"/>
      <c r="Z15" s="7">
        <f t="shared" si="12"/>
        <v>43149</v>
      </c>
      <c r="AA15" s="7">
        <f t="shared" si="140"/>
        <v>43154</v>
      </c>
      <c r="AB15" s="33">
        <f t="shared" si="13"/>
        <v>43154</v>
      </c>
      <c r="AC15" s="7">
        <f t="shared" si="141"/>
        <v>43158</v>
      </c>
      <c r="AD15" s="7">
        <f t="shared" si="142"/>
        <v>43178</v>
      </c>
      <c r="AE15" s="7">
        <f t="shared" si="14"/>
        <v>43178</v>
      </c>
      <c r="AF15" s="7">
        <f t="shared" si="15"/>
        <v>43183</v>
      </c>
      <c r="AG15" s="7">
        <f t="shared" si="16"/>
        <v>43186</v>
      </c>
      <c r="AH15" s="16">
        <f t="shared" si="143"/>
        <v>43191</v>
      </c>
      <c r="AI15" s="29"/>
      <c r="AJ15" s="7">
        <f t="shared" si="17"/>
        <v>43177</v>
      </c>
      <c r="AK15" s="7">
        <f t="shared" si="144"/>
        <v>43182</v>
      </c>
      <c r="AL15" s="33">
        <f t="shared" si="18"/>
        <v>43182</v>
      </c>
      <c r="AM15" s="7">
        <f t="shared" si="145"/>
        <v>43186</v>
      </c>
      <c r="AN15" s="7">
        <f t="shared" si="146"/>
        <v>43206</v>
      </c>
      <c r="AO15" s="7">
        <f t="shared" si="19"/>
        <v>43206</v>
      </c>
      <c r="AP15" s="7">
        <f t="shared" si="20"/>
        <v>43211</v>
      </c>
      <c r="AQ15" s="7">
        <f t="shared" si="21"/>
        <v>43214</v>
      </c>
      <c r="AR15" s="16">
        <f t="shared" si="147"/>
        <v>43219</v>
      </c>
      <c r="AS15" s="29"/>
      <c r="AT15" s="7">
        <f t="shared" si="22"/>
        <v>43205</v>
      </c>
      <c r="AU15" s="7">
        <f t="shared" si="148"/>
        <v>43210</v>
      </c>
      <c r="AV15" s="33">
        <f t="shared" si="23"/>
        <v>43210</v>
      </c>
      <c r="AW15" s="7">
        <f t="shared" si="149"/>
        <v>43214</v>
      </c>
      <c r="AX15" s="7">
        <f t="shared" si="150"/>
        <v>43234</v>
      </c>
      <c r="AY15" s="7">
        <f t="shared" si="24"/>
        <v>43234</v>
      </c>
      <c r="AZ15" s="7">
        <f t="shared" si="25"/>
        <v>43239</v>
      </c>
      <c r="BA15" s="7">
        <f t="shared" si="26"/>
        <v>43242</v>
      </c>
      <c r="BB15" s="16">
        <f t="shared" si="151"/>
        <v>43247</v>
      </c>
      <c r="BC15" s="29"/>
      <c r="BD15" s="7">
        <f t="shared" si="27"/>
        <v>43233</v>
      </c>
      <c r="BE15" s="7">
        <f t="shared" si="152"/>
        <v>43238</v>
      </c>
      <c r="BF15" s="33">
        <f t="shared" si="28"/>
        <v>43238</v>
      </c>
      <c r="BG15" s="7">
        <f t="shared" si="153"/>
        <v>43242</v>
      </c>
      <c r="BH15" s="7">
        <f t="shared" si="154"/>
        <v>43262</v>
      </c>
      <c r="BI15" s="7">
        <f t="shared" si="29"/>
        <v>43262</v>
      </c>
      <c r="BJ15" s="7">
        <f t="shared" si="30"/>
        <v>43267</v>
      </c>
      <c r="BK15" s="7">
        <f t="shared" si="31"/>
        <v>43270</v>
      </c>
      <c r="BL15" s="16">
        <f t="shared" si="155"/>
        <v>43275</v>
      </c>
      <c r="BM15" s="29"/>
      <c r="BN15" s="7">
        <f t="shared" si="32"/>
        <v>43261</v>
      </c>
      <c r="BO15" s="7">
        <f t="shared" si="156"/>
        <v>43266</v>
      </c>
      <c r="BP15" s="33">
        <f t="shared" si="33"/>
        <v>43266</v>
      </c>
      <c r="BQ15" s="7">
        <f t="shared" si="157"/>
        <v>43270</v>
      </c>
      <c r="BR15" s="7">
        <f t="shared" si="158"/>
        <v>43290</v>
      </c>
      <c r="BS15" s="7">
        <f t="shared" si="34"/>
        <v>43290</v>
      </c>
      <c r="BT15" s="7">
        <f t="shared" si="35"/>
        <v>43295</v>
      </c>
      <c r="BU15" s="7">
        <f t="shared" si="36"/>
        <v>43298</v>
      </c>
      <c r="BV15" s="16">
        <f t="shared" si="159"/>
        <v>43303</v>
      </c>
      <c r="BW15" s="29"/>
      <c r="BX15" s="7">
        <f t="shared" si="37"/>
        <v>43289</v>
      </c>
      <c r="BY15" s="7">
        <f t="shared" si="160"/>
        <v>43294</v>
      </c>
      <c r="BZ15" s="33">
        <f t="shared" si="38"/>
        <v>43294</v>
      </c>
      <c r="CA15" s="7">
        <f t="shared" si="161"/>
        <v>43298</v>
      </c>
      <c r="CB15" s="7">
        <f t="shared" si="162"/>
        <v>43318</v>
      </c>
      <c r="CC15" s="7">
        <f t="shared" si="39"/>
        <v>43318</v>
      </c>
      <c r="CD15" s="7">
        <f t="shared" si="40"/>
        <v>43323</v>
      </c>
      <c r="CE15" s="7">
        <f t="shared" si="41"/>
        <v>43326</v>
      </c>
      <c r="CF15" s="16">
        <f t="shared" si="163"/>
        <v>43331</v>
      </c>
      <c r="CG15" s="29"/>
      <c r="CH15" s="7">
        <f t="shared" si="42"/>
        <v>43317</v>
      </c>
      <c r="CI15" s="7">
        <f t="shared" si="164"/>
        <v>43322</v>
      </c>
      <c r="CJ15" s="33">
        <f t="shared" si="43"/>
        <v>43322</v>
      </c>
      <c r="CK15" s="7">
        <f t="shared" si="165"/>
        <v>43326</v>
      </c>
      <c r="CL15" s="7">
        <f t="shared" si="166"/>
        <v>43346</v>
      </c>
      <c r="CM15" s="7">
        <f t="shared" si="44"/>
        <v>43346</v>
      </c>
      <c r="CN15" s="7">
        <f t="shared" si="45"/>
        <v>43351</v>
      </c>
      <c r="CO15" s="7">
        <f t="shared" si="46"/>
        <v>43354</v>
      </c>
      <c r="CP15" s="16">
        <f t="shared" si="167"/>
        <v>43359</v>
      </c>
      <c r="CQ15" s="29"/>
      <c r="CR15" s="7">
        <f t="shared" si="47"/>
        <v>43345</v>
      </c>
      <c r="CS15" s="7">
        <f t="shared" si="168"/>
        <v>43350</v>
      </c>
      <c r="CT15" s="33">
        <f t="shared" si="48"/>
        <v>43350</v>
      </c>
      <c r="CU15" s="7">
        <f t="shared" si="169"/>
        <v>43354</v>
      </c>
      <c r="CV15" s="7">
        <f t="shared" si="170"/>
        <v>43374</v>
      </c>
      <c r="CW15" s="7">
        <f t="shared" si="49"/>
        <v>43374</v>
      </c>
      <c r="CX15" s="7">
        <f t="shared" si="50"/>
        <v>43379</v>
      </c>
      <c r="CY15" s="7">
        <f t="shared" si="51"/>
        <v>43382</v>
      </c>
      <c r="CZ15" s="16">
        <f t="shared" si="171"/>
        <v>43387</v>
      </c>
      <c r="DA15" s="29"/>
      <c r="DB15" s="7">
        <f t="shared" si="52"/>
        <v>43373</v>
      </c>
      <c r="DC15" s="7">
        <f t="shared" si="172"/>
        <v>43378</v>
      </c>
      <c r="DD15" s="33">
        <f t="shared" si="53"/>
        <v>43378</v>
      </c>
      <c r="DE15" s="7">
        <f t="shared" si="173"/>
        <v>43382</v>
      </c>
      <c r="DF15" s="7">
        <f t="shared" si="174"/>
        <v>43402</v>
      </c>
      <c r="DG15" s="7">
        <f t="shared" si="54"/>
        <v>43402</v>
      </c>
      <c r="DH15" s="7">
        <f t="shared" si="55"/>
        <v>43407</v>
      </c>
      <c r="DI15" s="7">
        <f t="shared" si="56"/>
        <v>43410</v>
      </c>
      <c r="DJ15" s="16">
        <f t="shared" si="175"/>
        <v>43415</v>
      </c>
      <c r="DK15" s="29"/>
      <c r="DL15" s="7">
        <f t="shared" si="57"/>
        <v>43401</v>
      </c>
      <c r="DM15" s="7">
        <f t="shared" si="176"/>
        <v>43406</v>
      </c>
      <c r="DN15" s="33">
        <f t="shared" si="58"/>
        <v>43406</v>
      </c>
      <c r="DO15" s="7">
        <f t="shared" si="177"/>
        <v>43410</v>
      </c>
      <c r="DP15" s="7">
        <f t="shared" si="178"/>
        <v>43430</v>
      </c>
      <c r="DQ15" s="7">
        <f t="shared" si="59"/>
        <v>43430</v>
      </c>
      <c r="DR15" s="7">
        <f t="shared" si="60"/>
        <v>43435</v>
      </c>
      <c r="DS15" s="7">
        <f t="shared" si="61"/>
        <v>43438</v>
      </c>
      <c r="DT15" s="16">
        <f t="shared" si="179"/>
        <v>43443</v>
      </c>
      <c r="DU15" s="29"/>
      <c r="DV15" s="7">
        <f t="shared" si="62"/>
        <v>43429</v>
      </c>
      <c r="DW15" s="7">
        <f t="shared" si="180"/>
        <v>43434</v>
      </c>
      <c r="DX15" s="33">
        <f t="shared" si="63"/>
        <v>43434</v>
      </c>
      <c r="DY15" s="7">
        <f t="shared" si="181"/>
        <v>43438</v>
      </c>
      <c r="DZ15" s="7">
        <f t="shared" si="182"/>
        <v>43458</v>
      </c>
      <c r="EA15" s="7">
        <f t="shared" si="64"/>
        <v>43458</v>
      </c>
      <c r="EB15" s="7">
        <f t="shared" si="65"/>
        <v>43463</v>
      </c>
      <c r="EC15" s="7">
        <f t="shared" si="66"/>
        <v>43466</v>
      </c>
      <c r="ED15" s="16">
        <f t="shared" si="183"/>
        <v>43471</v>
      </c>
      <c r="EE15" s="29"/>
      <c r="EF15" s="42"/>
      <c r="EG15" s="42"/>
      <c r="EH15" s="42"/>
      <c r="EI15" s="42"/>
      <c r="EJ15" s="42"/>
      <c r="EK15" s="42"/>
    </row>
    <row r="16" spans="1:141" ht="11.25" customHeight="1" x14ac:dyDescent="0.2">
      <c r="A16" s="6" t="s">
        <v>47</v>
      </c>
      <c r="B16" s="6" t="s">
        <v>28</v>
      </c>
      <c r="C16" s="4">
        <f t="shared" si="0"/>
        <v>36</v>
      </c>
      <c r="D16" s="47">
        <f t="shared" si="1"/>
        <v>58</v>
      </c>
      <c r="E16" s="46"/>
      <c r="F16" s="7">
        <f t="shared" si="132"/>
        <v>43077</v>
      </c>
      <c r="G16" s="7">
        <f t="shared" si="133"/>
        <v>43082</v>
      </c>
      <c r="H16" s="33">
        <f t="shared" si="2"/>
        <v>43082</v>
      </c>
      <c r="I16" s="7">
        <f t="shared" si="134"/>
        <v>43086</v>
      </c>
      <c r="J16" s="7">
        <f t="shared" si="135"/>
        <v>43122</v>
      </c>
      <c r="K16" s="7">
        <f t="shared" si="3"/>
        <v>43122</v>
      </c>
      <c r="L16" s="7">
        <f t="shared" si="4"/>
        <v>43127</v>
      </c>
      <c r="M16" s="7">
        <f t="shared" si="5"/>
        <v>43130</v>
      </c>
      <c r="N16" s="16">
        <f t="shared" si="6"/>
        <v>43135</v>
      </c>
      <c r="O16" s="29"/>
      <c r="P16" s="7">
        <f t="shared" si="7"/>
        <v>43105</v>
      </c>
      <c r="Q16" s="7">
        <f t="shared" si="136"/>
        <v>43110</v>
      </c>
      <c r="R16" s="33">
        <f t="shared" si="8"/>
        <v>43110</v>
      </c>
      <c r="S16" s="7">
        <f t="shared" si="137"/>
        <v>43114</v>
      </c>
      <c r="T16" s="7">
        <f t="shared" si="138"/>
        <v>43150</v>
      </c>
      <c r="U16" s="7">
        <f t="shared" si="9"/>
        <v>43150</v>
      </c>
      <c r="V16" s="7">
        <f t="shared" si="10"/>
        <v>43155</v>
      </c>
      <c r="W16" s="7">
        <f t="shared" si="11"/>
        <v>43158</v>
      </c>
      <c r="X16" s="16">
        <f t="shared" si="139"/>
        <v>43163</v>
      </c>
      <c r="Y16" s="29"/>
      <c r="Z16" s="7">
        <f t="shared" si="12"/>
        <v>43133</v>
      </c>
      <c r="AA16" s="7">
        <f t="shared" si="140"/>
        <v>43138</v>
      </c>
      <c r="AB16" s="33">
        <f t="shared" si="13"/>
        <v>43138</v>
      </c>
      <c r="AC16" s="7">
        <f t="shared" si="141"/>
        <v>43142</v>
      </c>
      <c r="AD16" s="7">
        <f t="shared" si="142"/>
        <v>43178</v>
      </c>
      <c r="AE16" s="7">
        <f t="shared" si="14"/>
        <v>43178</v>
      </c>
      <c r="AF16" s="7">
        <f t="shared" si="15"/>
        <v>43183</v>
      </c>
      <c r="AG16" s="7">
        <f t="shared" si="16"/>
        <v>43186</v>
      </c>
      <c r="AH16" s="16">
        <f t="shared" si="143"/>
        <v>43191</v>
      </c>
      <c r="AI16" s="29"/>
      <c r="AJ16" s="7">
        <f t="shared" si="17"/>
        <v>43161</v>
      </c>
      <c r="AK16" s="7">
        <f t="shared" si="144"/>
        <v>43166</v>
      </c>
      <c r="AL16" s="33">
        <f t="shared" si="18"/>
        <v>43166</v>
      </c>
      <c r="AM16" s="7">
        <f t="shared" si="145"/>
        <v>43170</v>
      </c>
      <c r="AN16" s="7">
        <f t="shared" si="146"/>
        <v>43206</v>
      </c>
      <c r="AO16" s="7">
        <f t="shared" si="19"/>
        <v>43206</v>
      </c>
      <c r="AP16" s="7">
        <f t="shared" si="20"/>
        <v>43211</v>
      </c>
      <c r="AQ16" s="7">
        <f t="shared" si="21"/>
        <v>43214</v>
      </c>
      <c r="AR16" s="16">
        <f t="shared" si="147"/>
        <v>43219</v>
      </c>
      <c r="AS16" s="29"/>
      <c r="AT16" s="7">
        <f t="shared" si="22"/>
        <v>43189</v>
      </c>
      <c r="AU16" s="7">
        <f t="shared" si="148"/>
        <v>43194</v>
      </c>
      <c r="AV16" s="33">
        <f t="shared" si="23"/>
        <v>43194</v>
      </c>
      <c r="AW16" s="7">
        <f t="shared" si="149"/>
        <v>43198</v>
      </c>
      <c r="AX16" s="7">
        <f t="shared" si="150"/>
        <v>43234</v>
      </c>
      <c r="AY16" s="7">
        <f t="shared" si="24"/>
        <v>43234</v>
      </c>
      <c r="AZ16" s="7">
        <f t="shared" si="25"/>
        <v>43239</v>
      </c>
      <c r="BA16" s="7">
        <f t="shared" si="26"/>
        <v>43242</v>
      </c>
      <c r="BB16" s="16">
        <f t="shared" si="151"/>
        <v>43247</v>
      </c>
      <c r="BC16" s="29"/>
      <c r="BD16" s="7">
        <f t="shared" si="27"/>
        <v>43217</v>
      </c>
      <c r="BE16" s="7">
        <f t="shared" si="152"/>
        <v>43222</v>
      </c>
      <c r="BF16" s="33">
        <f t="shared" si="28"/>
        <v>43222</v>
      </c>
      <c r="BG16" s="7">
        <f t="shared" si="153"/>
        <v>43226</v>
      </c>
      <c r="BH16" s="7">
        <f t="shared" si="154"/>
        <v>43262</v>
      </c>
      <c r="BI16" s="7">
        <f t="shared" si="29"/>
        <v>43262</v>
      </c>
      <c r="BJ16" s="7">
        <f t="shared" si="30"/>
        <v>43267</v>
      </c>
      <c r="BK16" s="7">
        <f t="shared" si="31"/>
        <v>43270</v>
      </c>
      <c r="BL16" s="16">
        <f t="shared" si="155"/>
        <v>43275</v>
      </c>
      <c r="BM16" s="29"/>
      <c r="BN16" s="7">
        <f t="shared" si="32"/>
        <v>43245</v>
      </c>
      <c r="BO16" s="7">
        <f t="shared" si="156"/>
        <v>43250</v>
      </c>
      <c r="BP16" s="33">
        <f t="shared" si="33"/>
        <v>43250</v>
      </c>
      <c r="BQ16" s="7">
        <f t="shared" si="157"/>
        <v>43254</v>
      </c>
      <c r="BR16" s="7">
        <f t="shared" si="158"/>
        <v>43290</v>
      </c>
      <c r="BS16" s="7">
        <f t="shared" si="34"/>
        <v>43290</v>
      </c>
      <c r="BT16" s="7">
        <f t="shared" si="35"/>
        <v>43295</v>
      </c>
      <c r="BU16" s="7">
        <f t="shared" si="36"/>
        <v>43298</v>
      </c>
      <c r="BV16" s="16">
        <f t="shared" si="159"/>
        <v>43303</v>
      </c>
      <c r="BW16" s="29"/>
      <c r="BX16" s="7">
        <f t="shared" si="37"/>
        <v>43273</v>
      </c>
      <c r="BY16" s="7">
        <f t="shared" si="160"/>
        <v>43278</v>
      </c>
      <c r="BZ16" s="33">
        <f t="shared" si="38"/>
        <v>43278</v>
      </c>
      <c r="CA16" s="7">
        <f t="shared" si="161"/>
        <v>43282</v>
      </c>
      <c r="CB16" s="7">
        <f t="shared" si="162"/>
        <v>43318</v>
      </c>
      <c r="CC16" s="7">
        <f t="shared" si="39"/>
        <v>43318</v>
      </c>
      <c r="CD16" s="7">
        <f t="shared" si="40"/>
        <v>43323</v>
      </c>
      <c r="CE16" s="7">
        <f t="shared" si="41"/>
        <v>43326</v>
      </c>
      <c r="CF16" s="16">
        <f t="shared" si="163"/>
        <v>43331</v>
      </c>
      <c r="CG16" s="29"/>
      <c r="CH16" s="7">
        <f t="shared" si="42"/>
        <v>43301</v>
      </c>
      <c r="CI16" s="7">
        <f t="shared" si="164"/>
        <v>43306</v>
      </c>
      <c r="CJ16" s="33">
        <f t="shared" si="43"/>
        <v>43306</v>
      </c>
      <c r="CK16" s="7">
        <f t="shared" si="165"/>
        <v>43310</v>
      </c>
      <c r="CL16" s="7">
        <f t="shared" si="166"/>
        <v>43346</v>
      </c>
      <c r="CM16" s="7">
        <f t="shared" si="44"/>
        <v>43346</v>
      </c>
      <c r="CN16" s="7">
        <f t="shared" si="45"/>
        <v>43351</v>
      </c>
      <c r="CO16" s="7">
        <f t="shared" si="46"/>
        <v>43354</v>
      </c>
      <c r="CP16" s="16">
        <f t="shared" si="167"/>
        <v>43359</v>
      </c>
      <c r="CQ16" s="29"/>
      <c r="CR16" s="7">
        <f t="shared" si="47"/>
        <v>43329</v>
      </c>
      <c r="CS16" s="7">
        <f t="shared" si="168"/>
        <v>43334</v>
      </c>
      <c r="CT16" s="33">
        <f t="shared" si="48"/>
        <v>43334</v>
      </c>
      <c r="CU16" s="7">
        <f t="shared" si="169"/>
        <v>43338</v>
      </c>
      <c r="CV16" s="7">
        <f t="shared" si="170"/>
        <v>43374</v>
      </c>
      <c r="CW16" s="7">
        <f t="shared" si="49"/>
        <v>43374</v>
      </c>
      <c r="CX16" s="7">
        <f t="shared" si="50"/>
        <v>43379</v>
      </c>
      <c r="CY16" s="7">
        <f t="shared" si="51"/>
        <v>43382</v>
      </c>
      <c r="CZ16" s="16">
        <f t="shared" si="171"/>
        <v>43387</v>
      </c>
      <c r="DA16" s="29"/>
      <c r="DB16" s="7">
        <f t="shared" si="52"/>
        <v>43357</v>
      </c>
      <c r="DC16" s="7">
        <f t="shared" si="172"/>
        <v>43362</v>
      </c>
      <c r="DD16" s="33">
        <f t="shared" si="53"/>
        <v>43362</v>
      </c>
      <c r="DE16" s="7">
        <f t="shared" si="173"/>
        <v>43366</v>
      </c>
      <c r="DF16" s="7">
        <f t="shared" si="174"/>
        <v>43402</v>
      </c>
      <c r="DG16" s="7">
        <f t="shared" si="54"/>
        <v>43402</v>
      </c>
      <c r="DH16" s="7">
        <f t="shared" si="55"/>
        <v>43407</v>
      </c>
      <c r="DI16" s="7">
        <f t="shared" si="56"/>
        <v>43410</v>
      </c>
      <c r="DJ16" s="16">
        <f t="shared" si="175"/>
        <v>43415</v>
      </c>
      <c r="DK16" s="29"/>
      <c r="DL16" s="7">
        <f t="shared" si="57"/>
        <v>43385</v>
      </c>
      <c r="DM16" s="7">
        <f t="shared" si="176"/>
        <v>43390</v>
      </c>
      <c r="DN16" s="33">
        <f t="shared" si="58"/>
        <v>43390</v>
      </c>
      <c r="DO16" s="7">
        <f t="shared" si="177"/>
        <v>43394</v>
      </c>
      <c r="DP16" s="7">
        <f t="shared" si="178"/>
        <v>43430</v>
      </c>
      <c r="DQ16" s="7">
        <f t="shared" si="59"/>
        <v>43430</v>
      </c>
      <c r="DR16" s="7">
        <f t="shared" si="60"/>
        <v>43435</v>
      </c>
      <c r="DS16" s="7">
        <f t="shared" si="61"/>
        <v>43438</v>
      </c>
      <c r="DT16" s="16">
        <f t="shared" si="179"/>
        <v>43443</v>
      </c>
      <c r="DU16" s="29"/>
      <c r="DV16" s="7">
        <f t="shared" si="62"/>
        <v>43413</v>
      </c>
      <c r="DW16" s="7">
        <f t="shared" si="180"/>
        <v>43418</v>
      </c>
      <c r="DX16" s="33">
        <f t="shared" si="63"/>
        <v>43418</v>
      </c>
      <c r="DY16" s="7">
        <f t="shared" si="181"/>
        <v>43422</v>
      </c>
      <c r="DZ16" s="7">
        <f t="shared" si="182"/>
        <v>43458</v>
      </c>
      <c r="EA16" s="7">
        <f t="shared" si="64"/>
        <v>43458</v>
      </c>
      <c r="EB16" s="7">
        <f t="shared" si="65"/>
        <v>43463</v>
      </c>
      <c r="EC16" s="7">
        <f t="shared" si="66"/>
        <v>43466</v>
      </c>
      <c r="ED16" s="16">
        <f t="shared" si="183"/>
        <v>43471</v>
      </c>
      <c r="EE16" s="29"/>
      <c r="EF16" s="42"/>
      <c r="EG16" s="42"/>
      <c r="EH16" s="42"/>
      <c r="EI16" s="42"/>
      <c r="EJ16" s="42"/>
      <c r="EK16" s="42"/>
    </row>
    <row r="17" spans="1:141" ht="11.25" customHeight="1" x14ac:dyDescent="0.2">
      <c r="A17" s="6" t="s">
        <v>34</v>
      </c>
      <c r="B17" s="6" t="s">
        <v>34</v>
      </c>
      <c r="C17" s="4">
        <f t="shared" si="0"/>
        <v>31</v>
      </c>
      <c r="D17" s="47">
        <f t="shared" si="1"/>
        <v>53</v>
      </c>
      <c r="E17" s="46"/>
      <c r="F17" s="7">
        <f t="shared" si="132"/>
        <v>43082</v>
      </c>
      <c r="G17" s="7">
        <f t="shared" si="133"/>
        <v>43087</v>
      </c>
      <c r="H17" s="33">
        <f t="shared" si="2"/>
        <v>43087</v>
      </c>
      <c r="I17" s="7">
        <f t="shared" si="134"/>
        <v>43091</v>
      </c>
      <c r="J17" s="7">
        <f t="shared" si="135"/>
        <v>43122</v>
      </c>
      <c r="K17" s="7">
        <f t="shared" si="3"/>
        <v>43122</v>
      </c>
      <c r="L17" s="7">
        <f t="shared" si="4"/>
        <v>43127</v>
      </c>
      <c r="M17" s="7">
        <f t="shared" si="5"/>
        <v>43130</v>
      </c>
      <c r="N17" s="16">
        <f t="shared" si="6"/>
        <v>43135</v>
      </c>
      <c r="O17" s="29"/>
      <c r="P17" s="7">
        <f t="shared" si="7"/>
        <v>43110</v>
      </c>
      <c r="Q17" s="7">
        <f t="shared" si="136"/>
        <v>43115</v>
      </c>
      <c r="R17" s="33">
        <f t="shared" si="8"/>
        <v>43115</v>
      </c>
      <c r="S17" s="7">
        <f t="shared" si="137"/>
        <v>43119</v>
      </c>
      <c r="T17" s="7">
        <f t="shared" si="138"/>
        <v>43150</v>
      </c>
      <c r="U17" s="7">
        <f t="shared" si="9"/>
        <v>43150</v>
      </c>
      <c r="V17" s="7">
        <f t="shared" si="10"/>
        <v>43155</v>
      </c>
      <c r="W17" s="7">
        <f t="shared" si="11"/>
        <v>43158</v>
      </c>
      <c r="X17" s="16">
        <f t="shared" si="139"/>
        <v>43163</v>
      </c>
      <c r="Y17" s="29"/>
      <c r="Z17" s="7">
        <f t="shared" si="12"/>
        <v>43138</v>
      </c>
      <c r="AA17" s="7">
        <f t="shared" si="140"/>
        <v>43143</v>
      </c>
      <c r="AB17" s="33">
        <f t="shared" si="13"/>
        <v>43143</v>
      </c>
      <c r="AC17" s="7">
        <f t="shared" si="141"/>
        <v>43147</v>
      </c>
      <c r="AD17" s="7">
        <f t="shared" si="142"/>
        <v>43178</v>
      </c>
      <c r="AE17" s="7">
        <f t="shared" si="14"/>
        <v>43178</v>
      </c>
      <c r="AF17" s="7">
        <f t="shared" si="15"/>
        <v>43183</v>
      </c>
      <c r="AG17" s="7">
        <f t="shared" si="16"/>
        <v>43186</v>
      </c>
      <c r="AH17" s="16">
        <f t="shared" si="143"/>
        <v>43191</v>
      </c>
      <c r="AI17" s="29"/>
      <c r="AJ17" s="7">
        <f t="shared" si="17"/>
        <v>43166</v>
      </c>
      <c r="AK17" s="7">
        <f t="shared" si="144"/>
        <v>43171</v>
      </c>
      <c r="AL17" s="33">
        <f t="shared" si="18"/>
        <v>43171</v>
      </c>
      <c r="AM17" s="7">
        <f t="shared" si="145"/>
        <v>43175</v>
      </c>
      <c r="AN17" s="7">
        <f t="shared" si="146"/>
        <v>43206</v>
      </c>
      <c r="AO17" s="7">
        <f t="shared" si="19"/>
        <v>43206</v>
      </c>
      <c r="AP17" s="7">
        <f t="shared" si="20"/>
        <v>43211</v>
      </c>
      <c r="AQ17" s="7">
        <f t="shared" si="21"/>
        <v>43214</v>
      </c>
      <c r="AR17" s="16">
        <f t="shared" si="147"/>
        <v>43219</v>
      </c>
      <c r="AS17" s="29"/>
      <c r="AT17" s="7">
        <f t="shared" si="22"/>
        <v>43194</v>
      </c>
      <c r="AU17" s="7">
        <f t="shared" si="148"/>
        <v>43199</v>
      </c>
      <c r="AV17" s="33">
        <f t="shared" si="23"/>
        <v>43199</v>
      </c>
      <c r="AW17" s="7">
        <f t="shared" si="149"/>
        <v>43203</v>
      </c>
      <c r="AX17" s="7">
        <f t="shared" si="150"/>
        <v>43234</v>
      </c>
      <c r="AY17" s="7">
        <f t="shared" si="24"/>
        <v>43234</v>
      </c>
      <c r="AZ17" s="7">
        <f t="shared" si="25"/>
        <v>43239</v>
      </c>
      <c r="BA17" s="7">
        <f t="shared" si="26"/>
        <v>43242</v>
      </c>
      <c r="BB17" s="16">
        <f t="shared" si="151"/>
        <v>43247</v>
      </c>
      <c r="BC17" s="29"/>
      <c r="BD17" s="7">
        <f t="shared" si="27"/>
        <v>43222</v>
      </c>
      <c r="BE17" s="7">
        <f t="shared" si="152"/>
        <v>43227</v>
      </c>
      <c r="BF17" s="33">
        <f t="shared" si="28"/>
        <v>43227</v>
      </c>
      <c r="BG17" s="7">
        <f t="shared" si="153"/>
        <v>43231</v>
      </c>
      <c r="BH17" s="7">
        <f t="shared" si="154"/>
        <v>43262</v>
      </c>
      <c r="BI17" s="7">
        <f t="shared" si="29"/>
        <v>43262</v>
      </c>
      <c r="BJ17" s="7">
        <f t="shared" si="30"/>
        <v>43267</v>
      </c>
      <c r="BK17" s="7">
        <f t="shared" si="31"/>
        <v>43270</v>
      </c>
      <c r="BL17" s="16">
        <f t="shared" si="155"/>
        <v>43275</v>
      </c>
      <c r="BM17" s="29"/>
      <c r="BN17" s="7">
        <f t="shared" si="32"/>
        <v>43250</v>
      </c>
      <c r="BO17" s="7">
        <f t="shared" si="156"/>
        <v>43255</v>
      </c>
      <c r="BP17" s="33">
        <f t="shared" si="33"/>
        <v>43255</v>
      </c>
      <c r="BQ17" s="7">
        <f t="shared" si="157"/>
        <v>43259</v>
      </c>
      <c r="BR17" s="7">
        <f t="shared" si="158"/>
        <v>43290</v>
      </c>
      <c r="BS17" s="7">
        <f t="shared" si="34"/>
        <v>43290</v>
      </c>
      <c r="BT17" s="7">
        <f t="shared" si="35"/>
        <v>43295</v>
      </c>
      <c r="BU17" s="7">
        <f t="shared" si="36"/>
        <v>43298</v>
      </c>
      <c r="BV17" s="16">
        <f t="shared" si="159"/>
        <v>43303</v>
      </c>
      <c r="BW17" s="29"/>
      <c r="BX17" s="7">
        <f t="shared" si="37"/>
        <v>43278</v>
      </c>
      <c r="BY17" s="7">
        <f t="shared" si="160"/>
        <v>43283</v>
      </c>
      <c r="BZ17" s="33">
        <f t="shared" si="38"/>
        <v>43283</v>
      </c>
      <c r="CA17" s="7">
        <f t="shared" si="161"/>
        <v>43287</v>
      </c>
      <c r="CB17" s="7">
        <f t="shared" si="162"/>
        <v>43318</v>
      </c>
      <c r="CC17" s="7">
        <f t="shared" si="39"/>
        <v>43318</v>
      </c>
      <c r="CD17" s="7">
        <f t="shared" si="40"/>
        <v>43323</v>
      </c>
      <c r="CE17" s="7">
        <f t="shared" si="41"/>
        <v>43326</v>
      </c>
      <c r="CF17" s="16">
        <f t="shared" si="163"/>
        <v>43331</v>
      </c>
      <c r="CG17" s="29"/>
      <c r="CH17" s="7">
        <f t="shared" si="42"/>
        <v>43306</v>
      </c>
      <c r="CI17" s="7">
        <f t="shared" si="164"/>
        <v>43311</v>
      </c>
      <c r="CJ17" s="33">
        <f t="shared" si="43"/>
        <v>43311</v>
      </c>
      <c r="CK17" s="7">
        <f t="shared" si="165"/>
        <v>43315</v>
      </c>
      <c r="CL17" s="7">
        <f t="shared" si="166"/>
        <v>43346</v>
      </c>
      <c r="CM17" s="7">
        <f t="shared" si="44"/>
        <v>43346</v>
      </c>
      <c r="CN17" s="7">
        <f t="shared" si="45"/>
        <v>43351</v>
      </c>
      <c r="CO17" s="7">
        <f t="shared" si="46"/>
        <v>43354</v>
      </c>
      <c r="CP17" s="16">
        <f t="shared" si="167"/>
        <v>43359</v>
      </c>
      <c r="CQ17" s="29"/>
      <c r="CR17" s="7">
        <f t="shared" si="47"/>
        <v>43334</v>
      </c>
      <c r="CS17" s="7">
        <f t="shared" si="168"/>
        <v>43339</v>
      </c>
      <c r="CT17" s="33">
        <f t="shared" si="48"/>
        <v>43339</v>
      </c>
      <c r="CU17" s="7">
        <f t="shared" si="169"/>
        <v>43343</v>
      </c>
      <c r="CV17" s="7">
        <f t="shared" si="170"/>
        <v>43374</v>
      </c>
      <c r="CW17" s="7">
        <f t="shared" si="49"/>
        <v>43374</v>
      </c>
      <c r="CX17" s="7">
        <f t="shared" si="50"/>
        <v>43379</v>
      </c>
      <c r="CY17" s="7">
        <f t="shared" si="51"/>
        <v>43382</v>
      </c>
      <c r="CZ17" s="16">
        <f t="shared" si="171"/>
        <v>43387</v>
      </c>
      <c r="DA17" s="29"/>
      <c r="DB17" s="7">
        <f t="shared" si="52"/>
        <v>43362</v>
      </c>
      <c r="DC17" s="7">
        <f t="shared" si="172"/>
        <v>43367</v>
      </c>
      <c r="DD17" s="33">
        <f t="shared" si="53"/>
        <v>43367</v>
      </c>
      <c r="DE17" s="7">
        <f t="shared" si="173"/>
        <v>43371</v>
      </c>
      <c r="DF17" s="7">
        <f t="shared" si="174"/>
        <v>43402</v>
      </c>
      <c r="DG17" s="7">
        <f t="shared" si="54"/>
        <v>43402</v>
      </c>
      <c r="DH17" s="7">
        <f t="shared" si="55"/>
        <v>43407</v>
      </c>
      <c r="DI17" s="7">
        <f t="shared" si="56"/>
        <v>43410</v>
      </c>
      <c r="DJ17" s="16">
        <f t="shared" si="175"/>
        <v>43415</v>
      </c>
      <c r="DK17" s="29"/>
      <c r="DL17" s="7">
        <f t="shared" si="57"/>
        <v>43390</v>
      </c>
      <c r="DM17" s="7">
        <f t="shared" si="176"/>
        <v>43395</v>
      </c>
      <c r="DN17" s="33">
        <f t="shared" si="58"/>
        <v>43395</v>
      </c>
      <c r="DO17" s="7">
        <f t="shared" si="177"/>
        <v>43399</v>
      </c>
      <c r="DP17" s="7">
        <f t="shared" si="178"/>
        <v>43430</v>
      </c>
      <c r="DQ17" s="7">
        <f t="shared" si="59"/>
        <v>43430</v>
      </c>
      <c r="DR17" s="7">
        <f t="shared" si="60"/>
        <v>43435</v>
      </c>
      <c r="DS17" s="7">
        <f t="shared" si="61"/>
        <v>43438</v>
      </c>
      <c r="DT17" s="16">
        <f t="shared" si="179"/>
        <v>43443</v>
      </c>
      <c r="DU17" s="29"/>
      <c r="DV17" s="7">
        <f t="shared" si="62"/>
        <v>43418</v>
      </c>
      <c r="DW17" s="7">
        <f t="shared" si="180"/>
        <v>43423</v>
      </c>
      <c r="DX17" s="33">
        <f t="shared" si="63"/>
        <v>43423</v>
      </c>
      <c r="DY17" s="7">
        <f t="shared" si="181"/>
        <v>43427</v>
      </c>
      <c r="DZ17" s="7">
        <f t="shared" si="182"/>
        <v>43458</v>
      </c>
      <c r="EA17" s="7">
        <f t="shared" si="64"/>
        <v>43458</v>
      </c>
      <c r="EB17" s="7">
        <f t="shared" si="65"/>
        <v>43463</v>
      </c>
      <c r="EC17" s="7">
        <f t="shared" si="66"/>
        <v>43466</v>
      </c>
      <c r="ED17" s="16">
        <f t="shared" si="183"/>
        <v>43471</v>
      </c>
      <c r="EE17" s="29"/>
      <c r="EF17" s="42"/>
      <c r="EG17" s="42"/>
      <c r="EH17" s="42"/>
      <c r="EI17" s="42"/>
      <c r="EJ17" s="42"/>
      <c r="EK17" s="42"/>
    </row>
    <row r="18" spans="1:141" ht="11.25" customHeight="1" x14ac:dyDescent="0.2">
      <c r="A18" s="6" t="s">
        <v>104</v>
      </c>
      <c r="B18" s="6" t="s">
        <v>105</v>
      </c>
      <c r="C18" s="4">
        <f t="shared" si="0"/>
        <v>26</v>
      </c>
      <c r="D18" s="47">
        <f t="shared" si="1"/>
        <v>48</v>
      </c>
      <c r="E18" s="46"/>
      <c r="F18" s="7">
        <f t="shared" ref="F18" si="249">G18-ShipWindow</f>
        <v>43087</v>
      </c>
      <c r="G18" s="7">
        <f>H18</f>
        <v>43092</v>
      </c>
      <c r="H18" s="33">
        <f t="shared" ref="H18" si="250">I18-OriginLoad</f>
        <v>43092</v>
      </c>
      <c r="I18" s="7">
        <f>J18-$C18</f>
        <v>43096</v>
      </c>
      <c r="J18" s="7">
        <f>K18</f>
        <v>43122</v>
      </c>
      <c r="K18" s="7">
        <f t="shared" ref="K18" si="251">L18-Port2DC</f>
        <v>43122</v>
      </c>
      <c r="L18" s="7">
        <f t="shared" ref="L18" si="252">M18-TransloadDays</f>
        <v>43127</v>
      </c>
      <c r="M18" s="7">
        <f t="shared" ref="M18" si="253">N18-savannahrail</f>
        <v>43130</v>
      </c>
      <c r="N18" s="16">
        <f t="shared" si="6"/>
        <v>43135</v>
      </c>
      <c r="O18" s="29"/>
      <c r="P18" s="7">
        <f t="shared" ref="P18" si="254">Q18-ShipWindow</f>
        <v>43115</v>
      </c>
      <c r="Q18" s="7">
        <f>R18</f>
        <v>43120</v>
      </c>
      <c r="R18" s="33">
        <f t="shared" ref="R18" si="255">S18-OriginLoad</f>
        <v>43120</v>
      </c>
      <c r="S18" s="7">
        <f>T18-$C18</f>
        <v>43124</v>
      </c>
      <c r="T18" s="7">
        <f>U18</f>
        <v>43150</v>
      </c>
      <c r="U18" s="7">
        <f t="shared" ref="U18" si="256">V18-Port2DC</f>
        <v>43150</v>
      </c>
      <c r="V18" s="7">
        <f t="shared" ref="V18" si="257">W18-TransloadDays</f>
        <v>43155</v>
      </c>
      <c r="W18" s="7">
        <f t="shared" ref="W18" si="258">X18-savannahrail</f>
        <v>43158</v>
      </c>
      <c r="X18" s="16">
        <f>$P$1</f>
        <v>43163</v>
      </c>
      <c r="Y18" s="29"/>
      <c r="Z18" s="7">
        <f t="shared" ref="Z18" si="259">AA18-ShipWindow</f>
        <v>43143</v>
      </c>
      <c r="AA18" s="7">
        <f>AB18</f>
        <v>43148</v>
      </c>
      <c r="AB18" s="33">
        <f t="shared" ref="AB18" si="260">AC18-OriginLoad</f>
        <v>43148</v>
      </c>
      <c r="AC18" s="7">
        <f>AD18-$C18</f>
        <v>43152</v>
      </c>
      <c r="AD18" s="7">
        <f>AE18</f>
        <v>43178</v>
      </c>
      <c r="AE18" s="7">
        <f t="shared" ref="AE18" si="261">AF18-Port2DC</f>
        <v>43178</v>
      </c>
      <c r="AF18" s="7">
        <f t="shared" ref="AF18" si="262">AG18-TransloadDays</f>
        <v>43183</v>
      </c>
      <c r="AG18" s="7">
        <f t="shared" ref="AG18" si="263">AH18-savannahrail</f>
        <v>43186</v>
      </c>
      <c r="AH18" s="16">
        <f>$Z$1</f>
        <v>43191</v>
      </c>
      <c r="AI18" s="29"/>
      <c r="AJ18" s="7">
        <f t="shared" ref="AJ18" si="264">AK18-ShipWindow</f>
        <v>43171</v>
      </c>
      <c r="AK18" s="7">
        <f>AL18</f>
        <v>43176</v>
      </c>
      <c r="AL18" s="33">
        <f t="shared" ref="AL18" si="265">AM18-OriginLoad</f>
        <v>43176</v>
      </c>
      <c r="AM18" s="7">
        <f>AN18-$C18</f>
        <v>43180</v>
      </c>
      <c r="AN18" s="7">
        <f>AO18</f>
        <v>43206</v>
      </c>
      <c r="AO18" s="7">
        <f t="shared" ref="AO18" si="266">AP18-Port2DC</f>
        <v>43206</v>
      </c>
      <c r="AP18" s="7">
        <f t="shared" ref="AP18" si="267">AQ18-TransloadDays</f>
        <v>43211</v>
      </c>
      <c r="AQ18" s="7">
        <f t="shared" ref="AQ18" si="268">AR18-savannahrail</f>
        <v>43214</v>
      </c>
      <c r="AR18" s="16">
        <f>$AJ$1</f>
        <v>43219</v>
      </c>
      <c r="AS18" s="29"/>
      <c r="AT18" s="7">
        <f t="shared" ref="AT18" si="269">AU18-ShipWindow</f>
        <v>43199</v>
      </c>
      <c r="AU18" s="7">
        <f>AV18</f>
        <v>43204</v>
      </c>
      <c r="AV18" s="33">
        <f t="shared" ref="AV18" si="270">AW18-OriginLoad</f>
        <v>43204</v>
      </c>
      <c r="AW18" s="7">
        <f>AX18-$C18</f>
        <v>43208</v>
      </c>
      <c r="AX18" s="7">
        <f>AY18</f>
        <v>43234</v>
      </c>
      <c r="AY18" s="7">
        <f t="shared" ref="AY18" si="271">AZ18-Port2DC</f>
        <v>43234</v>
      </c>
      <c r="AZ18" s="7">
        <f t="shared" ref="AZ18" si="272">BA18-TransloadDays</f>
        <v>43239</v>
      </c>
      <c r="BA18" s="7">
        <f t="shared" ref="BA18" si="273">BB18-savannahrail</f>
        <v>43242</v>
      </c>
      <c r="BB18" s="16">
        <f>$AT$1</f>
        <v>43247</v>
      </c>
      <c r="BC18" s="29"/>
      <c r="BD18" s="7">
        <f t="shared" ref="BD18" si="274">BE18-ShipWindow</f>
        <v>43227</v>
      </c>
      <c r="BE18" s="7">
        <f>BF18</f>
        <v>43232</v>
      </c>
      <c r="BF18" s="33">
        <f t="shared" ref="BF18" si="275">BG18-OriginLoad</f>
        <v>43232</v>
      </c>
      <c r="BG18" s="7">
        <f>BH18-$C18</f>
        <v>43236</v>
      </c>
      <c r="BH18" s="7">
        <f>BI18</f>
        <v>43262</v>
      </c>
      <c r="BI18" s="7">
        <f t="shared" ref="BI18" si="276">BJ18-Port2DC</f>
        <v>43262</v>
      </c>
      <c r="BJ18" s="7">
        <f t="shared" ref="BJ18" si="277">BK18-TransloadDays</f>
        <v>43267</v>
      </c>
      <c r="BK18" s="7">
        <f t="shared" ref="BK18" si="278">BL18-savannahrail</f>
        <v>43270</v>
      </c>
      <c r="BL18" s="16">
        <f>$BD$1</f>
        <v>43275</v>
      </c>
      <c r="BM18" s="29"/>
      <c r="BN18" s="7">
        <f t="shared" ref="BN18" si="279">BO18-ShipWindow</f>
        <v>43255</v>
      </c>
      <c r="BO18" s="7">
        <f>BP18</f>
        <v>43260</v>
      </c>
      <c r="BP18" s="33">
        <f t="shared" ref="BP18" si="280">BQ18-OriginLoad</f>
        <v>43260</v>
      </c>
      <c r="BQ18" s="7">
        <f>BR18-$C18</f>
        <v>43264</v>
      </c>
      <c r="BR18" s="7">
        <f>BS18</f>
        <v>43290</v>
      </c>
      <c r="BS18" s="7">
        <f t="shared" ref="BS18" si="281">BT18-Port2DC</f>
        <v>43290</v>
      </c>
      <c r="BT18" s="7">
        <f t="shared" ref="BT18" si="282">BU18-TransloadDays</f>
        <v>43295</v>
      </c>
      <c r="BU18" s="7">
        <f t="shared" ref="BU18" si="283">BV18-savannahrail</f>
        <v>43298</v>
      </c>
      <c r="BV18" s="16">
        <f>$BN$1</f>
        <v>43303</v>
      </c>
      <c r="BW18" s="29"/>
      <c r="BX18" s="7">
        <f t="shared" ref="BX18" si="284">BY18-ShipWindow</f>
        <v>43283</v>
      </c>
      <c r="BY18" s="7">
        <f>BZ18</f>
        <v>43288</v>
      </c>
      <c r="BZ18" s="33">
        <f t="shared" ref="BZ18" si="285">CA18-OriginLoad</f>
        <v>43288</v>
      </c>
      <c r="CA18" s="7">
        <f>CB18-$C18</f>
        <v>43292</v>
      </c>
      <c r="CB18" s="7">
        <f>CC18</f>
        <v>43318</v>
      </c>
      <c r="CC18" s="7">
        <f t="shared" ref="CC18" si="286">CD18-Port2DC</f>
        <v>43318</v>
      </c>
      <c r="CD18" s="7">
        <f t="shared" ref="CD18" si="287">CE18-TransloadDays</f>
        <v>43323</v>
      </c>
      <c r="CE18" s="7">
        <f t="shared" ref="CE18" si="288">CF18-savannahrail</f>
        <v>43326</v>
      </c>
      <c r="CF18" s="16">
        <f>$BX$1</f>
        <v>43331</v>
      </c>
      <c r="CG18" s="29"/>
      <c r="CH18" s="7">
        <f t="shared" ref="CH18" si="289">CI18-ShipWindow</f>
        <v>43311</v>
      </c>
      <c r="CI18" s="7">
        <f>CJ18</f>
        <v>43316</v>
      </c>
      <c r="CJ18" s="33">
        <f t="shared" ref="CJ18" si="290">CK18-OriginLoad</f>
        <v>43316</v>
      </c>
      <c r="CK18" s="7">
        <f>CL18-$C18</f>
        <v>43320</v>
      </c>
      <c r="CL18" s="7">
        <f>CM18</f>
        <v>43346</v>
      </c>
      <c r="CM18" s="7">
        <f t="shared" ref="CM18" si="291">CN18-Port2DC</f>
        <v>43346</v>
      </c>
      <c r="CN18" s="7">
        <f t="shared" ref="CN18" si="292">CO18-TransloadDays</f>
        <v>43351</v>
      </c>
      <c r="CO18" s="7">
        <f t="shared" ref="CO18" si="293">CP18-savannahrail</f>
        <v>43354</v>
      </c>
      <c r="CP18" s="16">
        <f>$CH$1</f>
        <v>43359</v>
      </c>
      <c r="CQ18" s="29"/>
      <c r="CR18" s="7">
        <f t="shared" ref="CR18" si="294">CS18-ShipWindow</f>
        <v>43339</v>
      </c>
      <c r="CS18" s="7">
        <f>CT18</f>
        <v>43344</v>
      </c>
      <c r="CT18" s="33">
        <f t="shared" ref="CT18" si="295">CU18-OriginLoad</f>
        <v>43344</v>
      </c>
      <c r="CU18" s="7">
        <f>CV18-$C18</f>
        <v>43348</v>
      </c>
      <c r="CV18" s="7">
        <f>CW18</f>
        <v>43374</v>
      </c>
      <c r="CW18" s="7">
        <f t="shared" ref="CW18" si="296">CX18-Port2DC</f>
        <v>43374</v>
      </c>
      <c r="CX18" s="7">
        <f t="shared" ref="CX18" si="297">CY18-TransloadDays</f>
        <v>43379</v>
      </c>
      <c r="CY18" s="7">
        <f t="shared" ref="CY18" si="298">CZ18-savannahrail</f>
        <v>43382</v>
      </c>
      <c r="CZ18" s="16">
        <f>$CR$1</f>
        <v>43387</v>
      </c>
      <c r="DA18" s="29"/>
      <c r="DB18" s="7">
        <f t="shared" ref="DB18" si="299">DC18-ShipWindow</f>
        <v>43367</v>
      </c>
      <c r="DC18" s="7">
        <f>DD18</f>
        <v>43372</v>
      </c>
      <c r="DD18" s="33">
        <f t="shared" ref="DD18" si="300">DE18-OriginLoad</f>
        <v>43372</v>
      </c>
      <c r="DE18" s="7">
        <f>DF18-$C18</f>
        <v>43376</v>
      </c>
      <c r="DF18" s="7">
        <f>DG18</f>
        <v>43402</v>
      </c>
      <c r="DG18" s="7">
        <f t="shared" ref="DG18" si="301">DH18-Port2DC</f>
        <v>43402</v>
      </c>
      <c r="DH18" s="7">
        <f t="shared" ref="DH18" si="302">DI18-TransloadDays</f>
        <v>43407</v>
      </c>
      <c r="DI18" s="7">
        <f t="shared" ref="DI18" si="303">DJ18-savannahrail</f>
        <v>43410</v>
      </c>
      <c r="DJ18" s="16">
        <f>$DB$1</f>
        <v>43415</v>
      </c>
      <c r="DK18" s="29"/>
      <c r="DL18" s="7">
        <f t="shared" ref="DL18" si="304">DM18-ShipWindow</f>
        <v>43395</v>
      </c>
      <c r="DM18" s="7">
        <f>DN18</f>
        <v>43400</v>
      </c>
      <c r="DN18" s="33">
        <f t="shared" ref="DN18" si="305">DO18-OriginLoad</f>
        <v>43400</v>
      </c>
      <c r="DO18" s="7">
        <f>DP18-$C18</f>
        <v>43404</v>
      </c>
      <c r="DP18" s="7">
        <f>DQ18</f>
        <v>43430</v>
      </c>
      <c r="DQ18" s="7">
        <f t="shared" ref="DQ18" si="306">DR18-Port2DC</f>
        <v>43430</v>
      </c>
      <c r="DR18" s="7">
        <f t="shared" ref="DR18" si="307">DS18-TransloadDays</f>
        <v>43435</v>
      </c>
      <c r="DS18" s="7">
        <f t="shared" ref="DS18" si="308">DT18-savannahrail</f>
        <v>43438</v>
      </c>
      <c r="DT18" s="16">
        <f>$DL$1</f>
        <v>43443</v>
      </c>
      <c r="DU18" s="29"/>
      <c r="DV18" s="7">
        <f t="shared" ref="DV18" si="309">DW18-ShipWindow</f>
        <v>43423</v>
      </c>
      <c r="DW18" s="7">
        <f>DX18</f>
        <v>43428</v>
      </c>
      <c r="DX18" s="33">
        <f t="shared" ref="DX18" si="310">DY18-OriginLoad</f>
        <v>43428</v>
      </c>
      <c r="DY18" s="7">
        <f>DZ18-$C18</f>
        <v>43432</v>
      </c>
      <c r="DZ18" s="7">
        <f>EA18</f>
        <v>43458</v>
      </c>
      <c r="EA18" s="7">
        <f t="shared" ref="EA18" si="311">EB18-Port2DC</f>
        <v>43458</v>
      </c>
      <c r="EB18" s="7">
        <f t="shared" ref="EB18" si="312">EC18-TransloadDays</f>
        <v>43463</v>
      </c>
      <c r="EC18" s="7">
        <f t="shared" ref="EC18" si="313">ED18-savannahrail</f>
        <v>43466</v>
      </c>
      <c r="ED18" s="16">
        <f>$DV$1</f>
        <v>43471</v>
      </c>
      <c r="EE18" s="29"/>
      <c r="EF18" s="42"/>
      <c r="EG18" s="42"/>
      <c r="EH18" s="42"/>
      <c r="EI18" s="42"/>
      <c r="EJ18" s="42"/>
      <c r="EK18" s="42"/>
    </row>
    <row r="19" spans="1:141" ht="11.25" customHeight="1" x14ac:dyDescent="0.2">
      <c r="A19" s="6" t="s">
        <v>5</v>
      </c>
      <c r="B19" s="6" t="s">
        <v>6</v>
      </c>
      <c r="C19" s="4">
        <f t="shared" si="0"/>
        <v>25</v>
      </c>
      <c r="D19" s="47">
        <f t="shared" si="1"/>
        <v>47</v>
      </c>
      <c r="E19" s="46"/>
      <c r="F19" s="7">
        <f t="shared" si="132"/>
        <v>43088</v>
      </c>
      <c r="G19" s="7">
        <f t="shared" si="133"/>
        <v>43093</v>
      </c>
      <c r="H19" s="33">
        <f t="shared" si="2"/>
        <v>43093</v>
      </c>
      <c r="I19" s="7">
        <f t="shared" si="134"/>
        <v>43097</v>
      </c>
      <c r="J19" s="7">
        <f t="shared" si="135"/>
        <v>43122</v>
      </c>
      <c r="K19" s="7">
        <f t="shared" si="3"/>
        <v>43122</v>
      </c>
      <c r="L19" s="7">
        <f t="shared" si="4"/>
        <v>43127</v>
      </c>
      <c r="M19" s="7">
        <f t="shared" si="5"/>
        <v>43130</v>
      </c>
      <c r="N19" s="16">
        <f t="shared" si="6"/>
        <v>43135</v>
      </c>
      <c r="O19" s="29"/>
      <c r="P19" s="7">
        <f t="shared" si="7"/>
        <v>43116</v>
      </c>
      <c r="Q19" s="7">
        <f t="shared" si="136"/>
        <v>43121</v>
      </c>
      <c r="R19" s="33">
        <f t="shared" si="8"/>
        <v>43121</v>
      </c>
      <c r="S19" s="7">
        <f t="shared" si="137"/>
        <v>43125</v>
      </c>
      <c r="T19" s="7">
        <f t="shared" si="138"/>
        <v>43150</v>
      </c>
      <c r="U19" s="7">
        <f t="shared" si="9"/>
        <v>43150</v>
      </c>
      <c r="V19" s="7">
        <f t="shared" si="10"/>
        <v>43155</v>
      </c>
      <c r="W19" s="7">
        <f t="shared" si="11"/>
        <v>43158</v>
      </c>
      <c r="X19" s="16">
        <f t="shared" si="139"/>
        <v>43163</v>
      </c>
      <c r="Y19" s="29"/>
      <c r="Z19" s="7">
        <f t="shared" si="12"/>
        <v>43144</v>
      </c>
      <c r="AA19" s="7">
        <f t="shared" si="140"/>
        <v>43149</v>
      </c>
      <c r="AB19" s="33">
        <f t="shared" si="13"/>
        <v>43149</v>
      </c>
      <c r="AC19" s="7">
        <f t="shared" si="141"/>
        <v>43153</v>
      </c>
      <c r="AD19" s="7">
        <f t="shared" si="142"/>
        <v>43178</v>
      </c>
      <c r="AE19" s="7">
        <f t="shared" si="14"/>
        <v>43178</v>
      </c>
      <c r="AF19" s="7">
        <f t="shared" si="15"/>
        <v>43183</v>
      </c>
      <c r="AG19" s="7">
        <f t="shared" si="16"/>
        <v>43186</v>
      </c>
      <c r="AH19" s="16">
        <f t="shared" si="143"/>
        <v>43191</v>
      </c>
      <c r="AI19" s="29"/>
      <c r="AJ19" s="7">
        <f t="shared" si="17"/>
        <v>43172</v>
      </c>
      <c r="AK19" s="7">
        <f t="shared" si="144"/>
        <v>43177</v>
      </c>
      <c r="AL19" s="33">
        <f t="shared" si="18"/>
        <v>43177</v>
      </c>
      <c r="AM19" s="7">
        <f t="shared" si="145"/>
        <v>43181</v>
      </c>
      <c r="AN19" s="7">
        <f t="shared" si="146"/>
        <v>43206</v>
      </c>
      <c r="AO19" s="7">
        <f t="shared" si="19"/>
        <v>43206</v>
      </c>
      <c r="AP19" s="7">
        <f t="shared" si="20"/>
        <v>43211</v>
      </c>
      <c r="AQ19" s="7">
        <f t="shared" si="21"/>
        <v>43214</v>
      </c>
      <c r="AR19" s="16">
        <f t="shared" si="147"/>
        <v>43219</v>
      </c>
      <c r="AS19" s="29"/>
      <c r="AT19" s="7">
        <f t="shared" si="22"/>
        <v>43200</v>
      </c>
      <c r="AU19" s="7">
        <f t="shared" si="148"/>
        <v>43205</v>
      </c>
      <c r="AV19" s="33">
        <f t="shared" si="23"/>
        <v>43205</v>
      </c>
      <c r="AW19" s="7">
        <f t="shared" si="149"/>
        <v>43209</v>
      </c>
      <c r="AX19" s="7">
        <f t="shared" si="150"/>
        <v>43234</v>
      </c>
      <c r="AY19" s="7">
        <f t="shared" si="24"/>
        <v>43234</v>
      </c>
      <c r="AZ19" s="7">
        <f t="shared" si="25"/>
        <v>43239</v>
      </c>
      <c r="BA19" s="7">
        <f t="shared" si="26"/>
        <v>43242</v>
      </c>
      <c r="BB19" s="16">
        <f t="shared" si="151"/>
        <v>43247</v>
      </c>
      <c r="BC19" s="29"/>
      <c r="BD19" s="7">
        <f t="shared" si="27"/>
        <v>43228</v>
      </c>
      <c r="BE19" s="7">
        <f t="shared" si="152"/>
        <v>43233</v>
      </c>
      <c r="BF19" s="33">
        <f t="shared" si="28"/>
        <v>43233</v>
      </c>
      <c r="BG19" s="7">
        <f t="shared" si="153"/>
        <v>43237</v>
      </c>
      <c r="BH19" s="7">
        <f t="shared" si="154"/>
        <v>43262</v>
      </c>
      <c r="BI19" s="7">
        <f t="shared" si="29"/>
        <v>43262</v>
      </c>
      <c r="BJ19" s="7">
        <f t="shared" si="30"/>
        <v>43267</v>
      </c>
      <c r="BK19" s="7">
        <f t="shared" si="31"/>
        <v>43270</v>
      </c>
      <c r="BL19" s="16">
        <f t="shared" si="155"/>
        <v>43275</v>
      </c>
      <c r="BM19" s="29"/>
      <c r="BN19" s="7">
        <f t="shared" si="32"/>
        <v>43256</v>
      </c>
      <c r="BO19" s="7">
        <f t="shared" si="156"/>
        <v>43261</v>
      </c>
      <c r="BP19" s="33">
        <f t="shared" si="33"/>
        <v>43261</v>
      </c>
      <c r="BQ19" s="7">
        <f t="shared" si="157"/>
        <v>43265</v>
      </c>
      <c r="BR19" s="7">
        <f t="shared" si="158"/>
        <v>43290</v>
      </c>
      <c r="BS19" s="7">
        <f t="shared" si="34"/>
        <v>43290</v>
      </c>
      <c r="BT19" s="7">
        <f t="shared" si="35"/>
        <v>43295</v>
      </c>
      <c r="BU19" s="7">
        <f t="shared" si="36"/>
        <v>43298</v>
      </c>
      <c r="BV19" s="16">
        <f t="shared" si="159"/>
        <v>43303</v>
      </c>
      <c r="BW19" s="29"/>
      <c r="BX19" s="7">
        <f t="shared" si="37"/>
        <v>43284</v>
      </c>
      <c r="BY19" s="7">
        <f t="shared" si="160"/>
        <v>43289</v>
      </c>
      <c r="BZ19" s="33">
        <f t="shared" si="38"/>
        <v>43289</v>
      </c>
      <c r="CA19" s="7">
        <f t="shared" si="161"/>
        <v>43293</v>
      </c>
      <c r="CB19" s="7">
        <f t="shared" si="162"/>
        <v>43318</v>
      </c>
      <c r="CC19" s="7">
        <f t="shared" si="39"/>
        <v>43318</v>
      </c>
      <c r="CD19" s="7">
        <f t="shared" si="40"/>
        <v>43323</v>
      </c>
      <c r="CE19" s="7">
        <f t="shared" si="41"/>
        <v>43326</v>
      </c>
      <c r="CF19" s="16">
        <f t="shared" si="163"/>
        <v>43331</v>
      </c>
      <c r="CG19" s="29"/>
      <c r="CH19" s="7">
        <f t="shared" si="42"/>
        <v>43312</v>
      </c>
      <c r="CI19" s="7">
        <f t="shared" si="164"/>
        <v>43317</v>
      </c>
      <c r="CJ19" s="33">
        <f t="shared" si="43"/>
        <v>43317</v>
      </c>
      <c r="CK19" s="7">
        <f t="shared" si="165"/>
        <v>43321</v>
      </c>
      <c r="CL19" s="7">
        <f t="shared" si="166"/>
        <v>43346</v>
      </c>
      <c r="CM19" s="7">
        <f t="shared" si="44"/>
        <v>43346</v>
      </c>
      <c r="CN19" s="7">
        <f t="shared" si="45"/>
        <v>43351</v>
      </c>
      <c r="CO19" s="7">
        <f t="shared" si="46"/>
        <v>43354</v>
      </c>
      <c r="CP19" s="16">
        <f t="shared" si="167"/>
        <v>43359</v>
      </c>
      <c r="CQ19" s="29"/>
      <c r="CR19" s="7">
        <f t="shared" si="47"/>
        <v>43340</v>
      </c>
      <c r="CS19" s="7">
        <f t="shared" si="168"/>
        <v>43345</v>
      </c>
      <c r="CT19" s="33">
        <f t="shared" si="48"/>
        <v>43345</v>
      </c>
      <c r="CU19" s="7">
        <f t="shared" si="169"/>
        <v>43349</v>
      </c>
      <c r="CV19" s="7">
        <f t="shared" si="170"/>
        <v>43374</v>
      </c>
      <c r="CW19" s="7">
        <f t="shared" si="49"/>
        <v>43374</v>
      </c>
      <c r="CX19" s="7">
        <f t="shared" si="50"/>
        <v>43379</v>
      </c>
      <c r="CY19" s="7">
        <f t="shared" si="51"/>
        <v>43382</v>
      </c>
      <c r="CZ19" s="16">
        <f t="shared" si="171"/>
        <v>43387</v>
      </c>
      <c r="DA19" s="29"/>
      <c r="DB19" s="7">
        <f t="shared" si="52"/>
        <v>43368</v>
      </c>
      <c r="DC19" s="7">
        <f t="shared" si="172"/>
        <v>43373</v>
      </c>
      <c r="DD19" s="33">
        <f t="shared" si="53"/>
        <v>43373</v>
      </c>
      <c r="DE19" s="7">
        <f t="shared" si="173"/>
        <v>43377</v>
      </c>
      <c r="DF19" s="7">
        <f t="shared" si="174"/>
        <v>43402</v>
      </c>
      <c r="DG19" s="7">
        <f t="shared" si="54"/>
        <v>43402</v>
      </c>
      <c r="DH19" s="7">
        <f t="shared" si="55"/>
        <v>43407</v>
      </c>
      <c r="DI19" s="7">
        <f t="shared" si="56"/>
        <v>43410</v>
      </c>
      <c r="DJ19" s="16">
        <f t="shared" si="175"/>
        <v>43415</v>
      </c>
      <c r="DK19" s="29"/>
      <c r="DL19" s="7">
        <f t="shared" si="57"/>
        <v>43396</v>
      </c>
      <c r="DM19" s="7">
        <f t="shared" si="176"/>
        <v>43401</v>
      </c>
      <c r="DN19" s="33">
        <f t="shared" si="58"/>
        <v>43401</v>
      </c>
      <c r="DO19" s="7">
        <f t="shared" si="177"/>
        <v>43405</v>
      </c>
      <c r="DP19" s="7">
        <f t="shared" si="178"/>
        <v>43430</v>
      </c>
      <c r="DQ19" s="7">
        <f t="shared" si="59"/>
        <v>43430</v>
      </c>
      <c r="DR19" s="7">
        <f t="shared" si="60"/>
        <v>43435</v>
      </c>
      <c r="DS19" s="7">
        <f t="shared" si="61"/>
        <v>43438</v>
      </c>
      <c r="DT19" s="16">
        <f t="shared" si="179"/>
        <v>43443</v>
      </c>
      <c r="DU19" s="29"/>
      <c r="DV19" s="7">
        <f t="shared" si="62"/>
        <v>43424</v>
      </c>
      <c r="DW19" s="7">
        <f t="shared" si="180"/>
        <v>43429</v>
      </c>
      <c r="DX19" s="33">
        <f t="shared" si="63"/>
        <v>43429</v>
      </c>
      <c r="DY19" s="7">
        <f t="shared" si="181"/>
        <v>43433</v>
      </c>
      <c r="DZ19" s="7">
        <f t="shared" si="182"/>
        <v>43458</v>
      </c>
      <c r="EA19" s="7">
        <f t="shared" si="64"/>
        <v>43458</v>
      </c>
      <c r="EB19" s="7">
        <f t="shared" si="65"/>
        <v>43463</v>
      </c>
      <c r="EC19" s="7">
        <f t="shared" si="66"/>
        <v>43466</v>
      </c>
      <c r="ED19" s="16">
        <f t="shared" si="183"/>
        <v>43471</v>
      </c>
      <c r="EE19" s="29"/>
      <c r="EF19" s="42"/>
      <c r="EG19" s="42"/>
      <c r="EH19" s="42"/>
      <c r="EI19" s="42"/>
      <c r="EJ19" s="42"/>
      <c r="EK19" s="42"/>
    </row>
    <row r="20" spans="1:141" ht="11.25" customHeight="1" x14ac:dyDescent="0.2">
      <c r="A20" s="6" t="s">
        <v>46</v>
      </c>
      <c r="B20" s="6" t="s">
        <v>14</v>
      </c>
      <c r="C20" s="4">
        <f t="shared" si="0"/>
        <v>32</v>
      </c>
      <c r="D20" s="47">
        <f t="shared" si="1"/>
        <v>54</v>
      </c>
      <c r="E20" s="46"/>
      <c r="F20" s="7">
        <f t="shared" si="132"/>
        <v>43081</v>
      </c>
      <c r="G20" s="7">
        <f t="shared" si="133"/>
        <v>43086</v>
      </c>
      <c r="H20" s="33">
        <f t="shared" si="2"/>
        <v>43086</v>
      </c>
      <c r="I20" s="7">
        <f t="shared" si="134"/>
        <v>43090</v>
      </c>
      <c r="J20" s="7">
        <f t="shared" si="135"/>
        <v>43122</v>
      </c>
      <c r="K20" s="7">
        <f t="shared" si="3"/>
        <v>43122</v>
      </c>
      <c r="L20" s="7">
        <f t="shared" si="4"/>
        <v>43127</v>
      </c>
      <c r="M20" s="7">
        <f t="shared" si="5"/>
        <v>43130</v>
      </c>
      <c r="N20" s="16">
        <f t="shared" si="6"/>
        <v>43135</v>
      </c>
      <c r="O20" s="29"/>
      <c r="P20" s="7">
        <f t="shared" si="7"/>
        <v>43109</v>
      </c>
      <c r="Q20" s="7">
        <f t="shared" si="136"/>
        <v>43114</v>
      </c>
      <c r="R20" s="33">
        <f t="shared" si="8"/>
        <v>43114</v>
      </c>
      <c r="S20" s="7">
        <f t="shared" si="137"/>
        <v>43118</v>
      </c>
      <c r="T20" s="7">
        <f t="shared" si="138"/>
        <v>43150</v>
      </c>
      <c r="U20" s="7">
        <f t="shared" si="9"/>
        <v>43150</v>
      </c>
      <c r="V20" s="7">
        <f t="shared" si="10"/>
        <v>43155</v>
      </c>
      <c r="W20" s="7">
        <f t="shared" si="11"/>
        <v>43158</v>
      </c>
      <c r="X20" s="16">
        <f t="shared" si="139"/>
        <v>43163</v>
      </c>
      <c r="Y20" s="29"/>
      <c r="Z20" s="7">
        <f t="shared" si="12"/>
        <v>43137</v>
      </c>
      <c r="AA20" s="7">
        <f t="shared" si="140"/>
        <v>43142</v>
      </c>
      <c r="AB20" s="33">
        <f t="shared" si="13"/>
        <v>43142</v>
      </c>
      <c r="AC20" s="7">
        <f t="shared" si="141"/>
        <v>43146</v>
      </c>
      <c r="AD20" s="7">
        <f t="shared" si="142"/>
        <v>43178</v>
      </c>
      <c r="AE20" s="7">
        <f t="shared" si="14"/>
        <v>43178</v>
      </c>
      <c r="AF20" s="7">
        <f t="shared" si="15"/>
        <v>43183</v>
      </c>
      <c r="AG20" s="7">
        <f t="shared" si="16"/>
        <v>43186</v>
      </c>
      <c r="AH20" s="16">
        <f t="shared" si="143"/>
        <v>43191</v>
      </c>
      <c r="AI20" s="29"/>
      <c r="AJ20" s="7">
        <f t="shared" si="17"/>
        <v>43165</v>
      </c>
      <c r="AK20" s="7">
        <f t="shared" si="144"/>
        <v>43170</v>
      </c>
      <c r="AL20" s="33">
        <f t="shared" si="18"/>
        <v>43170</v>
      </c>
      <c r="AM20" s="7">
        <f t="shared" si="145"/>
        <v>43174</v>
      </c>
      <c r="AN20" s="7">
        <f t="shared" si="146"/>
        <v>43206</v>
      </c>
      <c r="AO20" s="7">
        <f t="shared" si="19"/>
        <v>43206</v>
      </c>
      <c r="AP20" s="7">
        <f t="shared" si="20"/>
        <v>43211</v>
      </c>
      <c r="AQ20" s="7">
        <f t="shared" si="21"/>
        <v>43214</v>
      </c>
      <c r="AR20" s="16">
        <f t="shared" si="147"/>
        <v>43219</v>
      </c>
      <c r="AS20" s="29"/>
      <c r="AT20" s="7">
        <f t="shared" si="22"/>
        <v>43193</v>
      </c>
      <c r="AU20" s="7">
        <f t="shared" si="148"/>
        <v>43198</v>
      </c>
      <c r="AV20" s="33">
        <f t="shared" si="23"/>
        <v>43198</v>
      </c>
      <c r="AW20" s="7">
        <f t="shared" si="149"/>
        <v>43202</v>
      </c>
      <c r="AX20" s="7">
        <f t="shared" si="150"/>
        <v>43234</v>
      </c>
      <c r="AY20" s="7">
        <f t="shared" si="24"/>
        <v>43234</v>
      </c>
      <c r="AZ20" s="7">
        <f t="shared" si="25"/>
        <v>43239</v>
      </c>
      <c r="BA20" s="7">
        <f t="shared" si="26"/>
        <v>43242</v>
      </c>
      <c r="BB20" s="16">
        <f t="shared" si="151"/>
        <v>43247</v>
      </c>
      <c r="BC20" s="29"/>
      <c r="BD20" s="7">
        <f t="shared" si="27"/>
        <v>43221</v>
      </c>
      <c r="BE20" s="7">
        <f t="shared" si="152"/>
        <v>43226</v>
      </c>
      <c r="BF20" s="33">
        <f t="shared" si="28"/>
        <v>43226</v>
      </c>
      <c r="BG20" s="7">
        <f t="shared" si="153"/>
        <v>43230</v>
      </c>
      <c r="BH20" s="7">
        <f t="shared" si="154"/>
        <v>43262</v>
      </c>
      <c r="BI20" s="7">
        <f t="shared" si="29"/>
        <v>43262</v>
      </c>
      <c r="BJ20" s="7">
        <f t="shared" si="30"/>
        <v>43267</v>
      </c>
      <c r="BK20" s="7">
        <f t="shared" si="31"/>
        <v>43270</v>
      </c>
      <c r="BL20" s="16">
        <f t="shared" si="155"/>
        <v>43275</v>
      </c>
      <c r="BM20" s="29"/>
      <c r="BN20" s="7">
        <f t="shared" si="32"/>
        <v>43249</v>
      </c>
      <c r="BO20" s="7">
        <f t="shared" si="156"/>
        <v>43254</v>
      </c>
      <c r="BP20" s="33">
        <f t="shared" si="33"/>
        <v>43254</v>
      </c>
      <c r="BQ20" s="7">
        <f t="shared" si="157"/>
        <v>43258</v>
      </c>
      <c r="BR20" s="7">
        <f t="shared" si="158"/>
        <v>43290</v>
      </c>
      <c r="BS20" s="7">
        <f t="shared" si="34"/>
        <v>43290</v>
      </c>
      <c r="BT20" s="7">
        <f t="shared" si="35"/>
        <v>43295</v>
      </c>
      <c r="BU20" s="7">
        <f t="shared" si="36"/>
        <v>43298</v>
      </c>
      <c r="BV20" s="16">
        <f t="shared" si="159"/>
        <v>43303</v>
      </c>
      <c r="BW20" s="29"/>
      <c r="BX20" s="7">
        <f t="shared" si="37"/>
        <v>43277</v>
      </c>
      <c r="BY20" s="7">
        <f t="shared" si="160"/>
        <v>43282</v>
      </c>
      <c r="BZ20" s="33">
        <f t="shared" si="38"/>
        <v>43282</v>
      </c>
      <c r="CA20" s="7">
        <f t="shared" si="161"/>
        <v>43286</v>
      </c>
      <c r="CB20" s="7">
        <f t="shared" si="162"/>
        <v>43318</v>
      </c>
      <c r="CC20" s="7">
        <f t="shared" si="39"/>
        <v>43318</v>
      </c>
      <c r="CD20" s="7">
        <f t="shared" si="40"/>
        <v>43323</v>
      </c>
      <c r="CE20" s="7">
        <f t="shared" si="41"/>
        <v>43326</v>
      </c>
      <c r="CF20" s="16">
        <f t="shared" si="163"/>
        <v>43331</v>
      </c>
      <c r="CG20" s="29"/>
      <c r="CH20" s="7">
        <f t="shared" si="42"/>
        <v>43305</v>
      </c>
      <c r="CI20" s="7">
        <f t="shared" si="164"/>
        <v>43310</v>
      </c>
      <c r="CJ20" s="33">
        <f t="shared" si="43"/>
        <v>43310</v>
      </c>
      <c r="CK20" s="7">
        <f t="shared" si="165"/>
        <v>43314</v>
      </c>
      <c r="CL20" s="7">
        <f t="shared" si="166"/>
        <v>43346</v>
      </c>
      <c r="CM20" s="7">
        <f t="shared" si="44"/>
        <v>43346</v>
      </c>
      <c r="CN20" s="7">
        <f t="shared" si="45"/>
        <v>43351</v>
      </c>
      <c r="CO20" s="7">
        <f t="shared" si="46"/>
        <v>43354</v>
      </c>
      <c r="CP20" s="16">
        <f t="shared" si="167"/>
        <v>43359</v>
      </c>
      <c r="CQ20" s="29"/>
      <c r="CR20" s="7">
        <f t="shared" si="47"/>
        <v>43333</v>
      </c>
      <c r="CS20" s="7">
        <f t="shared" si="168"/>
        <v>43338</v>
      </c>
      <c r="CT20" s="33">
        <f t="shared" si="48"/>
        <v>43338</v>
      </c>
      <c r="CU20" s="7">
        <f t="shared" si="169"/>
        <v>43342</v>
      </c>
      <c r="CV20" s="7">
        <f t="shared" si="170"/>
        <v>43374</v>
      </c>
      <c r="CW20" s="7">
        <f t="shared" si="49"/>
        <v>43374</v>
      </c>
      <c r="CX20" s="7">
        <f t="shared" si="50"/>
        <v>43379</v>
      </c>
      <c r="CY20" s="7">
        <f t="shared" si="51"/>
        <v>43382</v>
      </c>
      <c r="CZ20" s="16">
        <f t="shared" si="171"/>
        <v>43387</v>
      </c>
      <c r="DA20" s="29"/>
      <c r="DB20" s="7">
        <f t="shared" si="52"/>
        <v>43361</v>
      </c>
      <c r="DC20" s="7">
        <f t="shared" si="172"/>
        <v>43366</v>
      </c>
      <c r="DD20" s="33">
        <f t="shared" si="53"/>
        <v>43366</v>
      </c>
      <c r="DE20" s="7">
        <f t="shared" si="173"/>
        <v>43370</v>
      </c>
      <c r="DF20" s="7">
        <f t="shared" si="174"/>
        <v>43402</v>
      </c>
      <c r="DG20" s="7">
        <f t="shared" si="54"/>
        <v>43402</v>
      </c>
      <c r="DH20" s="7">
        <f t="shared" si="55"/>
        <v>43407</v>
      </c>
      <c r="DI20" s="7">
        <f t="shared" si="56"/>
        <v>43410</v>
      </c>
      <c r="DJ20" s="16">
        <f t="shared" si="175"/>
        <v>43415</v>
      </c>
      <c r="DK20" s="29"/>
      <c r="DL20" s="7">
        <f t="shared" si="57"/>
        <v>43389</v>
      </c>
      <c r="DM20" s="7">
        <f t="shared" si="176"/>
        <v>43394</v>
      </c>
      <c r="DN20" s="33">
        <f t="shared" si="58"/>
        <v>43394</v>
      </c>
      <c r="DO20" s="7">
        <f t="shared" si="177"/>
        <v>43398</v>
      </c>
      <c r="DP20" s="7">
        <f t="shared" si="178"/>
        <v>43430</v>
      </c>
      <c r="DQ20" s="7">
        <f t="shared" si="59"/>
        <v>43430</v>
      </c>
      <c r="DR20" s="7">
        <f t="shared" si="60"/>
        <v>43435</v>
      </c>
      <c r="DS20" s="7">
        <f t="shared" si="61"/>
        <v>43438</v>
      </c>
      <c r="DT20" s="16">
        <f t="shared" si="179"/>
        <v>43443</v>
      </c>
      <c r="DU20" s="29"/>
      <c r="DV20" s="7">
        <f t="shared" si="62"/>
        <v>43417</v>
      </c>
      <c r="DW20" s="7">
        <f t="shared" si="180"/>
        <v>43422</v>
      </c>
      <c r="DX20" s="33">
        <f t="shared" si="63"/>
        <v>43422</v>
      </c>
      <c r="DY20" s="7">
        <f t="shared" si="181"/>
        <v>43426</v>
      </c>
      <c r="DZ20" s="7">
        <f t="shared" si="182"/>
        <v>43458</v>
      </c>
      <c r="EA20" s="7">
        <f t="shared" si="64"/>
        <v>43458</v>
      </c>
      <c r="EB20" s="7">
        <f t="shared" si="65"/>
        <v>43463</v>
      </c>
      <c r="EC20" s="7">
        <f t="shared" si="66"/>
        <v>43466</v>
      </c>
      <c r="ED20" s="16">
        <f t="shared" si="183"/>
        <v>43471</v>
      </c>
      <c r="EE20" s="29"/>
      <c r="EF20" s="42"/>
      <c r="EG20" s="42"/>
      <c r="EH20" s="42"/>
      <c r="EI20" s="42"/>
      <c r="EJ20" s="42"/>
      <c r="EK20" s="42"/>
    </row>
    <row r="21" spans="1:141" ht="11.25" customHeight="1" x14ac:dyDescent="0.2">
      <c r="A21" s="6" t="s">
        <v>13</v>
      </c>
      <c r="B21" s="6" t="s">
        <v>14</v>
      </c>
      <c r="C21" s="4">
        <f t="shared" si="0"/>
        <v>25</v>
      </c>
      <c r="D21" s="47">
        <f t="shared" si="1"/>
        <v>47</v>
      </c>
      <c r="E21" s="46"/>
      <c r="F21" s="7">
        <f t="shared" si="132"/>
        <v>43088</v>
      </c>
      <c r="G21" s="7">
        <f t="shared" si="133"/>
        <v>43093</v>
      </c>
      <c r="H21" s="33">
        <f t="shared" si="2"/>
        <v>43093</v>
      </c>
      <c r="I21" s="7">
        <f t="shared" si="134"/>
        <v>43097</v>
      </c>
      <c r="J21" s="7">
        <f t="shared" si="135"/>
        <v>43122</v>
      </c>
      <c r="K21" s="7">
        <f t="shared" si="3"/>
        <v>43122</v>
      </c>
      <c r="L21" s="7">
        <f t="shared" si="4"/>
        <v>43127</v>
      </c>
      <c r="M21" s="7">
        <f t="shared" si="5"/>
        <v>43130</v>
      </c>
      <c r="N21" s="16">
        <f t="shared" si="6"/>
        <v>43135</v>
      </c>
      <c r="O21" s="29"/>
      <c r="P21" s="7">
        <f t="shared" si="7"/>
        <v>43116</v>
      </c>
      <c r="Q21" s="7">
        <f t="shared" si="136"/>
        <v>43121</v>
      </c>
      <c r="R21" s="33">
        <f t="shared" si="8"/>
        <v>43121</v>
      </c>
      <c r="S21" s="7">
        <f t="shared" si="137"/>
        <v>43125</v>
      </c>
      <c r="T21" s="7">
        <f t="shared" si="138"/>
        <v>43150</v>
      </c>
      <c r="U21" s="7">
        <f t="shared" si="9"/>
        <v>43150</v>
      </c>
      <c r="V21" s="7">
        <f t="shared" si="10"/>
        <v>43155</v>
      </c>
      <c r="W21" s="7">
        <f t="shared" si="11"/>
        <v>43158</v>
      </c>
      <c r="X21" s="16">
        <f t="shared" si="139"/>
        <v>43163</v>
      </c>
      <c r="Y21" s="29"/>
      <c r="Z21" s="7">
        <f t="shared" si="12"/>
        <v>43144</v>
      </c>
      <c r="AA21" s="7">
        <f t="shared" si="140"/>
        <v>43149</v>
      </c>
      <c r="AB21" s="33">
        <f t="shared" si="13"/>
        <v>43149</v>
      </c>
      <c r="AC21" s="7">
        <f t="shared" si="141"/>
        <v>43153</v>
      </c>
      <c r="AD21" s="7">
        <f t="shared" si="142"/>
        <v>43178</v>
      </c>
      <c r="AE21" s="7">
        <f t="shared" si="14"/>
        <v>43178</v>
      </c>
      <c r="AF21" s="7">
        <f t="shared" si="15"/>
        <v>43183</v>
      </c>
      <c r="AG21" s="7">
        <f t="shared" si="16"/>
        <v>43186</v>
      </c>
      <c r="AH21" s="16">
        <f t="shared" si="143"/>
        <v>43191</v>
      </c>
      <c r="AI21" s="29"/>
      <c r="AJ21" s="7">
        <f t="shared" si="17"/>
        <v>43172</v>
      </c>
      <c r="AK21" s="7">
        <f t="shared" si="144"/>
        <v>43177</v>
      </c>
      <c r="AL21" s="33">
        <f t="shared" si="18"/>
        <v>43177</v>
      </c>
      <c r="AM21" s="7">
        <f t="shared" si="145"/>
        <v>43181</v>
      </c>
      <c r="AN21" s="7">
        <f t="shared" si="146"/>
        <v>43206</v>
      </c>
      <c r="AO21" s="7">
        <f t="shared" si="19"/>
        <v>43206</v>
      </c>
      <c r="AP21" s="7">
        <f t="shared" si="20"/>
        <v>43211</v>
      </c>
      <c r="AQ21" s="7">
        <f t="shared" si="21"/>
        <v>43214</v>
      </c>
      <c r="AR21" s="16">
        <f t="shared" si="147"/>
        <v>43219</v>
      </c>
      <c r="AS21" s="29"/>
      <c r="AT21" s="7">
        <f t="shared" si="22"/>
        <v>43200</v>
      </c>
      <c r="AU21" s="7">
        <f t="shared" si="148"/>
        <v>43205</v>
      </c>
      <c r="AV21" s="33">
        <f t="shared" si="23"/>
        <v>43205</v>
      </c>
      <c r="AW21" s="7">
        <f t="shared" si="149"/>
        <v>43209</v>
      </c>
      <c r="AX21" s="7">
        <f t="shared" si="150"/>
        <v>43234</v>
      </c>
      <c r="AY21" s="7">
        <f t="shared" si="24"/>
        <v>43234</v>
      </c>
      <c r="AZ21" s="7">
        <f t="shared" si="25"/>
        <v>43239</v>
      </c>
      <c r="BA21" s="7">
        <f t="shared" si="26"/>
        <v>43242</v>
      </c>
      <c r="BB21" s="16">
        <f t="shared" si="151"/>
        <v>43247</v>
      </c>
      <c r="BC21" s="29"/>
      <c r="BD21" s="7">
        <f t="shared" si="27"/>
        <v>43228</v>
      </c>
      <c r="BE21" s="7">
        <f t="shared" si="152"/>
        <v>43233</v>
      </c>
      <c r="BF21" s="33">
        <f t="shared" si="28"/>
        <v>43233</v>
      </c>
      <c r="BG21" s="7">
        <f t="shared" si="153"/>
        <v>43237</v>
      </c>
      <c r="BH21" s="7">
        <f t="shared" si="154"/>
        <v>43262</v>
      </c>
      <c r="BI21" s="7">
        <f t="shared" si="29"/>
        <v>43262</v>
      </c>
      <c r="BJ21" s="7">
        <f t="shared" si="30"/>
        <v>43267</v>
      </c>
      <c r="BK21" s="7">
        <f t="shared" si="31"/>
        <v>43270</v>
      </c>
      <c r="BL21" s="16">
        <f t="shared" si="155"/>
        <v>43275</v>
      </c>
      <c r="BM21" s="29"/>
      <c r="BN21" s="7">
        <f t="shared" si="32"/>
        <v>43256</v>
      </c>
      <c r="BO21" s="7">
        <f t="shared" si="156"/>
        <v>43261</v>
      </c>
      <c r="BP21" s="33">
        <f t="shared" si="33"/>
        <v>43261</v>
      </c>
      <c r="BQ21" s="7">
        <f t="shared" si="157"/>
        <v>43265</v>
      </c>
      <c r="BR21" s="7">
        <f t="shared" si="158"/>
        <v>43290</v>
      </c>
      <c r="BS21" s="7">
        <f t="shared" si="34"/>
        <v>43290</v>
      </c>
      <c r="BT21" s="7">
        <f t="shared" si="35"/>
        <v>43295</v>
      </c>
      <c r="BU21" s="7">
        <f t="shared" si="36"/>
        <v>43298</v>
      </c>
      <c r="BV21" s="16">
        <f t="shared" si="159"/>
        <v>43303</v>
      </c>
      <c r="BW21" s="29"/>
      <c r="BX21" s="7">
        <f t="shared" si="37"/>
        <v>43284</v>
      </c>
      <c r="BY21" s="7">
        <f t="shared" si="160"/>
        <v>43289</v>
      </c>
      <c r="BZ21" s="33">
        <f t="shared" si="38"/>
        <v>43289</v>
      </c>
      <c r="CA21" s="7">
        <f t="shared" si="161"/>
        <v>43293</v>
      </c>
      <c r="CB21" s="7">
        <f t="shared" si="162"/>
        <v>43318</v>
      </c>
      <c r="CC21" s="7">
        <f t="shared" si="39"/>
        <v>43318</v>
      </c>
      <c r="CD21" s="7">
        <f t="shared" si="40"/>
        <v>43323</v>
      </c>
      <c r="CE21" s="7">
        <f t="shared" si="41"/>
        <v>43326</v>
      </c>
      <c r="CF21" s="16">
        <f t="shared" si="163"/>
        <v>43331</v>
      </c>
      <c r="CG21" s="29"/>
      <c r="CH21" s="7">
        <f t="shared" si="42"/>
        <v>43312</v>
      </c>
      <c r="CI21" s="7">
        <f t="shared" si="164"/>
        <v>43317</v>
      </c>
      <c r="CJ21" s="33">
        <f t="shared" si="43"/>
        <v>43317</v>
      </c>
      <c r="CK21" s="7">
        <f t="shared" si="165"/>
        <v>43321</v>
      </c>
      <c r="CL21" s="7">
        <f t="shared" si="166"/>
        <v>43346</v>
      </c>
      <c r="CM21" s="7">
        <f t="shared" si="44"/>
        <v>43346</v>
      </c>
      <c r="CN21" s="7">
        <f t="shared" si="45"/>
        <v>43351</v>
      </c>
      <c r="CO21" s="7">
        <f t="shared" si="46"/>
        <v>43354</v>
      </c>
      <c r="CP21" s="16">
        <f t="shared" si="167"/>
        <v>43359</v>
      </c>
      <c r="CQ21" s="29"/>
      <c r="CR21" s="7">
        <f t="shared" si="47"/>
        <v>43340</v>
      </c>
      <c r="CS21" s="7">
        <f t="shared" si="168"/>
        <v>43345</v>
      </c>
      <c r="CT21" s="33">
        <f t="shared" si="48"/>
        <v>43345</v>
      </c>
      <c r="CU21" s="7">
        <f t="shared" si="169"/>
        <v>43349</v>
      </c>
      <c r="CV21" s="7">
        <f t="shared" si="170"/>
        <v>43374</v>
      </c>
      <c r="CW21" s="7">
        <f t="shared" si="49"/>
        <v>43374</v>
      </c>
      <c r="CX21" s="7">
        <f t="shared" si="50"/>
        <v>43379</v>
      </c>
      <c r="CY21" s="7">
        <f t="shared" si="51"/>
        <v>43382</v>
      </c>
      <c r="CZ21" s="16">
        <f t="shared" si="171"/>
        <v>43387</v>
      </c>
      <c r="DA21" s="29"/>
      <c r="DB21" s="7">
        <f t="shared" si="52"/>
        <v>43368</v>
      </c>
      <c r="DC21" s="7">
        <f t="shared" si="172"/>
        <v>43373</v>
      </c>
      <c r="DD21" s="33">
        <f t="shared" si="53"/>
        <v>43373</v>
      </c>
      <c r="DE21" s="7">
        <f t="shared" si="173"/>
        <v>43377</v>
      </c>
      <c r="DF21" s="7">
        <f t="shared" si="174"/>
        <v>43402</v>
      </c>
      <c r="DG21" s="7">
        <f t="shared" si="54"/>
        <v>43402</v>
      </c>
      <c r="DH21" s="7">
        <f t="shared" si="55"/>
        <v>43407</v>
      </c>
      <c r="DI21" s="7">
        <f t="shared" si="56"/>
        <v>43410</v>
      </c>
      <c r="DJ21" s="16">
        <f t="shared" si="175"/>
        <v>43415</v>
      </c>
      <c r="DK21" s="29"/>
      <c r="DL21" s="7">
        <f t="shared" si="57"/>
        <v>43396</v>
      </c>
      <c r="DM21" s="7">
        <f t="shared" si="176"/>
        <v>43401</v>
      </c>
      <c r="DN21" s="33">
        <f t="shared" si="58"/>
        <v>43401</v>
      </c>
      <c r="DO21" s="7">
        <f t="shared" si="177"/>
        <v>43405</v>
      </c>
      <c r="DP21" s="7">
        <f t="shared" si="178"/>
        <v>43430</v>
      </c>
      <c r="DQ21" s="7">
        <f t="shared" si="59"/>
        <v>43430</v>
      </c>
      <c r="DR21" s="7">
        <f t="shared" si="60"/>
        <v>43435</v>
      </c>
      <c r="DS21" s="7">
        <f t="shared" si="61"/>
        <v>43438</v>
      </c>
      <c r="DT21" s="16">
        <f t="shared" si="179"/>
        <v>43443</v>
      </c>
      <c r="DU21" s="29"/>
      <c r="DV21" s="7">
        <f t="shared" si="62"/>
        <v>43424</v>
      </c>
      <c r="DW21" s="7">
        <f t="shared" si="180"/>
        <v>43429</v>
      </c>
      <c r="DX21" s="33">
        <f t="shared" si="63"/>
        <v>43429</v>
      </c>
      <c r="DY21" s="7">
        <f t="shared" si="181"/>
        <v>43433</v>
      </c>
      <c r="DZ21" s="7">
        <f t="shared" si="182"/>
        <v>43458</v>
      </c>
      <c r="EA21" s="7">
        <f t="shared" si="64"/>
        <v>43458</v>
      </c>
      <c r="EB21" s="7">
        <f t="shared" si="65"/>
        <v>43463</v>
      </c>
      <c r="EC21" s="7">
        <f t="shared" si="66"/>
        <v>43466</v>
      </c>
      <c r="ED21" s="16">
        <f t="shared" si="183"/>
        <v>43471</v>
      </c>
      <c r="EE21" s="29"/>
      <c r="EF21" s="42"/>
      <c r="EG21" s="42"/>
      <c r="EH21" s="42"/>
      <c r="EI21" s="42"/>
      <c r="EJ21" s="42"/>
      <c r="EK21" s="42"/>
    </row>
  </sheetData>
  <sheetProtection autoFilter="0"/>
  <mergeCells count="44">
    <mergeCell ref="DL3:DM3"/>
    <mergeCell ref="DO3:DP3"/>
    <mergeCell ref="DV3:DW3"/>
    <mergeCell ref="DY3:DZ3"/>
    <mergeCell ref="CH3:CI3"/>
    <mergeCell ref="CK3:CL3"/>
    <mergeCell ref="CR3:CS3"/>
    <mergeCell ref="CU3:CV3"/>
    <mergeCell ref="DB3:DC3"/>
    <mergeCell ref="DE3:DF3"/>
    <mergeCell ref="CA3:CB3"/>
    <mergeCell ref="Z3:AA3"/>
    <mergeCell ref="AC3:AD3"/>
    <mergeCell ref="AJ3:AK3"/>
    <mergeCell ref="AM3:AN3"/>
    <mergeCell ref="AT3:AU3"/>
    <mergeCell ref="AW3:AX3"/>
    <mergeCell ref="BD3:BE3"/>
    <mergeCell ref="BG3:BH3"/>
    <mergeCell ref="BN3:BO3"/>
    <mergeCell ref="BQ3:BR3"/>
    <mergeCell ref="BX3:BY3"/>
    <mergeCell ref="DL1:DM1"/>
    <mergeCell ref="DV1:DW1"/>
    <mergeCell ref="A2:A3"/>
    <mergeCell ref="B2:B3"/>
    <mergeCell ref="C2:C3"/>
    <mergeCell ref="D2:D3"/>
    <mergeCell ref="F3:G3"/>
    <mergeCell ref="I3:J3"/>
    <mergeCell ref="P3:Q3"/>
    <mergeCell ref="S3:T3"/>
    <mergeCell ref="BD1:BE1"/>
    <mergeCell ref="BN1:BO1"/>
    <mergeCell ref="BX1:BY1"/>
    <mergeCell ref="CH1:CI1"/>
    <mergeCell ref="CR1:CS1"/>
    <mergeCell ref="DB1:DC1"/>
    <mergeCell ref="AT1:AU1"/>
    <mergeCell ref="A1:D1"/>
    <mergeCell ref="F1:G1"/>
    <mergeCell ref="P1:Q1"/>
    <mergeCell ref="Z1:AA1"/>
    <mergeCell ref="AJ1:AK1"/>
  </mergeCells>
  <printOptions horizontalCentered="1"/>
  <pageMargins left="0.25" right="0.25" top="0.5" bottom="0.25" header="0.25" footer="0.125"/>
  <pageSetup scale="70" fitToWidth="13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5" max="91" man="1"/>
    <brk id="25" max="91" man="1"/>
    <brk id="35" max="91" man="1"/>
    <brk id="45" max="91" man="1"/>
    <brk id="55" max="91" man="1"/>
    <brk id="65" max="91" man="1"/>
    <brk id="75" max="91" man="1"/>
    <brk id="85" max="91" man="1"/>
    <brk id="95" max="91" man="1"/>
    <brk id="105" max="91" man="1"/>
    <brk id="115" max="91" man="1"/>
    <brk id="125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Transit Calculator</vt:lpstr>
      <vt:lpstr>KROGER WEST</vt:lpstr>
      <vt:lpstr>KROGER EAST</vt:lpstr>
      <vt:lpstr>ORIGINS</vt:lpstr>
      <vt:lpstr>Lists</vt:lpstr>
      <vt:lpstr>EAST COAST</vt:lpstr>
      <vt:lpstr>DIVISION</vt:lpstr>
      <vt:lpstr>FCL</vt:lpstr>
      <vt:lpstr>FOB</vt:lpstr>
      <vt:lpstr>NEWTRANSITS</vt:lpstr>
      <vt:lpstr>OriginLoad</vt:lpstr>
      <vt:lpstr>OriginLoad_FCL</vt:lpstr>
      <vt:lpstr>PERIODS16</vt:lpstr>
      <vt:lpstr>PERIODS17</vt:lpstr>
      <vt:lpstr>PERIODS18</vt:lpstr>
      <vt:lpstr>PERIODS19</vt:lpstr>
      <vt:lpstr>Port2DC</vt:lpstr>
      <vt:lpstr>Port2DC_FCL</vt:lpstr>
      <vt:lpstr>PreferredCarrier</vt:lpstr>
      <vt:lpstr>'EAST COAST'!Print_Area</vt:lpstr>
      <vt:lpstr>'KROGER EAST'!Print_Area</vt:lpstr>
      <vt:lpstr>'KROGER WEST'!Print_Area</vt:lpstr>
      <vt:lpstr>'Transit Calculator'!Print_Area</vt:lpstr>
      <vt:lpstr>'EAST COAST'!Print_Titles</vt:lpstr>
      <vt:lpstr>'KROGER EAST'!Print_Titles</vt:lpstr>
      <vt:lpstr>'KROGER WEST'!Print_Titles</vt:lpstr>
      <vt:lpstr>RailDays</vt:lpstr>
      <vt:lpstr>savannahrail</vt:lpstr>
      <vt:lpstr>ShipWindow</vt:lpstr>
      <vt:lpstr>TransloadDays</vt:lpstr>
      <vt:lpstr>YEAR</vt:lpstr>
    </vt:vector>
  </TitlesOfParts>
  <Company>Fred Meyer,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SL63109</dc:creator>
  <cp:lastModifiedBy>Blood, Sarah</cp:lastModifiedBy>
  <cp:lastPrinted>2018-05-16T17:29:01Z</cp:lastPrinted>
  <dcterms:created xsi:type="dcterms:W3CDTF">2005-01-11T21:40:29Z</dcterms:created>
  <dcterms:modified xsi:type="dcterms:W3CDTF">2018-05-22T18:37:36Z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-1709470636</vt:i4>
  </property>
  <property fmtid="{D5CDD505-2E9C-101B-9397-08002B2CF9AE}" pid="3" name="_EmailSubject">
    <vt:lpwstr>Updated Document for Kroger Website</vt:lpwstr>
  </property>
  <property fmtid="{D5CDD505-2E9C-101B-9397-08002B2CF9AE}" pid="4" name="_AuthorEmail">
    <vt:lpwstr>sarah.blood@kroger.com</vt:lpwstr>
  </property>
  <property fmtid="{D5CDD505-2E9C-101B-9397-08002B2CF9AE}" pid="5" name="_AuthorEmailDisplayName">
    <vt:lpwstr>Blood, Sarah</vt:lpwstr>
  </property>
  <property fmtid="{D5CDD505-2E9C-101B-9397-08002B2CF9AE}" pid="6" name="_NewReviewCycle">
    <vt:lpwstr/>
  </property>
  <property fmtid="{D5CDD505-2E9C-101B-9397-08002B2CF9AE}" pid="7" name="_PreviousAdHocReviewCycleID">
    <vt:i4>-614710363</vt:i4>
  </property>
</Properties>
</file>